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activeTab="0"/>
  </bookViews>
  <sheets>
    <sheet name="SUMMARY SHEET " sheetId="1" r:id="rId1"/>
    <sheet name="BILL NO.1 " sheetId="2" r:id="rId2"/>
    <sheet name="BILL NO 2" sheetId="3" r:id="rId3"/>
    <sheet name="BILL NO 3" sheetId="4" r:id="rId4"/>
    <sheet name="BILL NO 4" sheetId="5" r:id="rId5"/>
  </sheets>
  <definedNames>
    <definedName name="_xlnm.Print_Area" localSheetId="2">'BILL NO 2'!$A$1:$I$25</definedName>
    <definedName name="_xlnm.Print_Area" localSheetId="3">'BILL NO 3'!$A$1:$I$44</definedName>
    <definedName name="_xlnm.Print_Area" localSheetId="4">'BILL NO 4'!$A$1:$I$24</definedName>
    <definedName name="_xlnm.Print_Area" localSheetId="1">'BILL NO.1 '!$A$1:$I$22</definedName>
    <definedName name="_xlnm.Print_Area" localSheetId="0">'SUMMARY SHEET '!$A$2:$E$20</definedName>
    <definedName name="_xlnm.Print_Titles" localSheetId="2">'BILL NO 2'!$1:$7</definedName>
    <definedName name="_xlnm.Print_Titles" localSheetId="3">'BILL NO 3'!$1:$8</definedName>
    <definedName name="_xlnm.Print_Titles" localSheetId="4">'BILL NO 4'!$1:$7</definedName>
    <definedName name="_xlnm.Print_Titles" localSheetId="1">'BILL NO.1 '!$1:$8</definedName>
    <definedName name="_xlnm.Print_Titles" localSheetId="0">'SUMMARY SHEET '!$1:$7</definedName>
  </definedNames>
  <calcPr fullCalcOnLoad="1"/>
</workbook>
</file>

<file path=xl/sharedStrings.xml><?xml version="1.0" encoding="utf-8"?>
<sst xmlns="http://schemas.openxmlformats.org/spreadsheetml/2006/main" count="231" uniqueCount="157">
  <si>
    <t>Contract ID.:</t>
  </si>
  <si>
    <t>BILL NO</t>
  </si>
  <si>
    <t xml:space="preserve">DESCRIPITION </t>
  </si>
  <si>
    <t>AMOUNT in Word (USD)</t>
  </si>
  <si>
    <t>AMOUNT  in (USD)</t>
  </si>
  <si>
    <t xml:space="preserve">remarks </t>
  </si>
  <si>
    <t>Earth and rock works</t>
  </si>
  <si>
    <t>Road Engineering</t>
  </si>
  <si>
    <t>Culvert Engineering</t>
  </si>
  <si>
    <t>Cover Ditch</t>
  </si>
  <si>
    <t xml:space="preserve">GRAND TOTAL </t>
  </si>
  <si>
    <t>GRAND TOTAL IN WORDS ……………………………………………………………………….</t>
  </si>
  <si>
    <t>SIGNATURE OF CONTRACTOR  AND DATE ……………………………………………………</t>
  </si>
  <si>
    <t xml:space="preserve"> BILL OF QUANTITY</t>
  </si>
  <si>
    <t>Item.NO</t>
  </si>
  <si>
    <t>item status coding</t>
  </si>
  <si>
    <t>Work description</t>
  </si>
  <si>
    <t>Unit</t>
  </si>
  <si>
    <t>Quantity</t>
  </si>
  <si>
    <t>Unit Rate in Figure (USD)</t>
  </si>
  <si>
    <t>Unit Rate in Word (USD)</t>
  </si>
  <si>
    <t>Total Cost in (USD)</t>
  </si>
  <si>
    <t>BILL NO.1: Earth and rock works</t>
  </si>
  <si>
    <t>Dig general earthwork</t>
  </si>
  <si>
    <t>Cum</t>
  </si>
  <si>
    <t>Table soil cleaning</t>
  </si>
  <si>
    <t xml:space="preserve">1. Earth and stone category: various categories
Earthworks within ± 30cm, etc
2. Quantity calculation rules: according to the quota rules, in the category of earth and stone, the description contents are included in the comprehensive, unit price, no longer calculated separately                                                                               3. Excavation depth: within ± 30cm                                                                      4. Excavation method: man-machine synthesis
5. On-site transportation: comprehensive consideration
6. Clear topsoil area: road filling area
7. Others: Meet the requirements of the specifications                                                
</t>
  </si>
  <si>
    <t>Backfill side (field utilization)</t>
  </si>
  <si>
    <t>cum</t>
  </si>
  <si>
    <t>Backfill party (missing party)</t>
  </si>
  <si>
    <t xml:space="preserve">1. Filling material varieties: qualified earth and stone that meet the standard requirements 
2. Backfilling method: man-machine synthesis
3. Filling particle size requirements: to meet the specification requirements
4. Source and transportation distance of the filling party: comprehensive consideration of the bidder
5. Soil site cost: comprehensive consideration
6. Comprehensive unit price includes raw soil rolling                                               7. Others: to meet the requirements of the specification
</t>
  </si>
  <si>
    <t>Extra soil abandoned</t>
  </si>
  <si>
    <t xml:space="preserve">1. Waste materials: excess earthwork and slag, etc
2. Disposal distance and abandoned site: If the bidder considers himself, the abandoned site must meet the requirements of the relevant local administrative department
3. Consider the earthwork storage yard and the external transportation costs, and the settlement will not be adjusted
</t>
  </si>
  <si>
    <t>Drainage ditch, intercepting ditch</t>
  </si>
  <si>
    <t>1. Section specification: ditch width 0.4m, ditch depth 0.4m, trapezoidal soil trench, slope ratio: 1:1.5</t>
  </si>
  <si>
    <t>m</t>
  </si>
  <si>
    <t>Total for Bill No. 1</t>
  </si>
  <si>
    <t>Total Cost in (USD )</t>
  </si>
  <si>
    <t>BILL NO.2: Road Engineering</t>
  </si>
  <si>
    <t>Road bed (groove) shaping</t>
  </si>
  <si>
    <t>sqm</t>
  </si>
  <si>
    <t>15cm graded crushed gravel subbase</t>
  </si>
  <si>
    <t>30cm cement stabilized gravel upper base</t>
  </si>
  <si>
    <t>Lower seal layer (emulsified asphalt 1.1L / m2)</t>
  </si>
  <si>
    <t>Translayer (emulsified asphalt 1.5L / m2)</t>
  </si>
  <si>
    <t>6cm asphalt gravel (hot mix) coupling layer</t>
  </si>
  <si>
    <t>Adhesive layer (cloth of emulsified asphalt 0.6L / m2)</t>
  </si>
  <si>
    <t xml:space="preserve">5cm medium (thick) grain 
Asphalt concrete surface layer (dense distribution)
</t>
  </si>
  <si>
    <t>Total for Bill No. 2</t>
  </si>
  <si>
    <t>Unit Rate in Figure (USD )</t>
  </si>
  <si>
    <t>BILL NO.3:Culvert engineering</t>
  </si>
  <si>
    <t>The C20 concrete foundation</t>
  </si>
  <si>
    <t>C30 box culvert bottom plate</t>
  </si>
  <si>
    <t>Side wall of C30 box</t>
  </si>
  <si>
    <t>C30 box culvert top plate</t>
  </si>
  <si>
    <t>C15 concrete pier (stage) cap</t>
  </si>
  <si>
    <t>Pulp stone wing wall</t>
  </si>
  <si>
    <t>Pulp masonry sheet stone wing wall foundation</t>
  </si>
  <si>
    <t>Pulp masonry sheet stone ditch bottom paving</t>
  </si>
  <si>
    <t>Reinforcement of HRB335 φ 1 2</t>
  </si>
  <si>
    <t>ton</t>
  </si>
  <si>
    <t>Reinforcement of HRB335 φ 1 8</t>
  </si>
  <si>
    <t>Reinforcement of HRB 335 φ2 0</t>
  </si>
  <si>
    <t xml:space="preserve">ton </t>
  </si>
  <si>
    <t>foundation forms</t>
  </si>
  <si>
    <t xml:space="preserve">1. Template type: wood formwork, combined steel formwork, bamboo plywood, brick tire formwork, etc
2. Support material: steel pipe, bamboo, wood bracket and other comprehensive
3. The comprehensive unit price is implemented regardless of the template adopted
4. Support mold height: comprehensive consideration
5. Others: Meet the requirements of the specifications
6. Single-time pull rod, steel pipe and other comprehensive consideration in the quotation
</t>
  </si>
  <si>
    <t>Box culvert slip (bottom) plate templet</t>
  </si>
  <si>
    <t xml:space="preserve">1. Template type: wood mold and combination
Steel formwork, bamboo plywood, brick tire mold and other comprehensive
2. Support material: steel pipe, bamboo, wood bracket and other comprehensive
3. The comprehensive unit price is implemented regardless of the template adopted
4. Support mold height: comprehensive consideration
5. Others: Meet the requirements of the specifications
6. Single-time pull rod, steel pipe and other comprehensive consideration in the quotation
</t>
  </si>
  <si>
    <t>Box culvert side wall template</t>
  </si>
  <si>
    <t>1. Template type: wood formwork, combined steel formwork, bamboo plywood, brick tire formwork, etc
2. Support material: steel pipe, bamboo, wood bracket and other comprehensive
3. The comprehensive unit price is implemented regardless of the template adopted
4. Support mold height: comprehensive consideration
5. Others: Meet the requirements of the specifications
6. Single-time pull rod, steel pipe and other comprehensive consideration in the quotation</t>
  </si>
  <si>
    <t>Box culvert roof template</t>
  </si>
  <si>
    <t>Pier (stage) cap template</t>
  </si>
  <si>
    <t>1. Template type: wood formwork, combined steel formwork, bamboo plywood, brick tire formwork, etc
2. Support material: steel pipe, bamboo, wood bracket and other comprehensive
3. The comprehensive unit price is implemented regardless of the template adopted
4. Support mold height: comprehensive consideration
5. Others: Meet the requirements of the specifications
6. Comprehensive construction of disposable pull rod, steel pipe, etc
Consider it in the quotation</t>
  </si>
  <si>
    <t>Entry and exit and installation of large mechanical equipment</t>
  </si>
  <si>
    <t xml:space="preserve">1. Name of mechanical equipment: comprehensive consideration
2. Mechanical equipment specifications and models: comprehensive consideration
</t>
  </si>
  <si>
    <t xml:space="preserve">
NO.&amp; times
</t>
  </si>
  <si>
    <t>Total for Bill No. 3</t>
  </si>
  <si>
    <t>BILL NO.4: Cover Ditch</t>
  </si>
  <si>
    <t>Pulp masonry stone cover plate ditch</t>
  </si>
  <si>
    <t xml:space="preserve">1. Section size: 60cm * 100 cm                                                                                2. Masonry materials: slurry masonry stone
3. Material and specification of the cover plate: listed separately
</t>
  </si>
  <si>
    <t>Armor, top pressure</t>
  </si>
  <si>
    <t xml:space="preserve">1. Part: cover plate ditch
2. Concrete strength grade: C15, concrete
3. Others: meet the requirements of construction acceptance and specifications
4. Concrete into the mold: ground pump, vehicle pump synthesis
</t>
  </si>
  <si>
    <t>Pressure top template</t>
  </si>
  <si>
    <t>1. Template type: wood formwork, combined steel formwork, bamboo plywood, brick tire formwork, etc
2. Support material: steel pipe, bamboo, wood bracket and other comprehensive
3. The comprehensive unit price is implemented regardless of the template adopted
4. Others: meet the construction acceptance specifications</t>
  </si>
  <si>
    <t>Titch cover, well cover, well ring 84cm * 50 cm * 24cm</t>
  </si>
  <si>
    <t xml:space="preserve">1. Single piece volume: 84cm * 50cm * 2 4cm
2. The cover trench reinforcement is included in the comprehensive unit price
3. The unit price shall be executed whether finished product or prefabricated on site
</t>
  </si>
  <si>
    <t>block</t>
  </si>
  <si>
    <t>Full of scaffolding</t>
  </si>
  <si>
    <t xml:space="preserve">1. Installation method: comprehensive
2. Set up the height: comprehensive
3. Scaffolding material: comprehensive
</t>
  </si>
  <si>
    <t>double-pole scaffold</t>
  </si>
  <si>
    <t>Road bending and sinking test fee</t>
  </si>
  <si>
    <t xml:space="preserve">1. Road bending test fee
2. Others, to meet the requirements of the specification
</t>
  </si>
  <si>
    <t>Total for Bill No. 4</t>
  </si>
  <si>
    <t>1. Asphalt varieties: comprehensive consideration                                                    2. Coarse aggregate: comprehensive consideration                                                       3. Fine aggregate: comprehensive consideration                                                           4. Thickness: 5cm                                                                                                    5. Transportation distance: including the transportation costs of semi-finished products inside and outside the site                                                                                     6. Others: to meet the requirements of the specification                                                         7. After comprehensive consideration of finished products or semi-finished products, the bidders shall consider whether the amortization cost of hot mixing field has been included in the unit price.
All materials and works must be done according to the design, specifications and guidance of the supervising engineer, including all the necessary and relevant items.</t>
  </si>
  <si>
    <r>
      <t xml:space="preserve">The Bill of Quantities shall be prepared fully considering the provisions of Section </t>
    </r>
    <r>
      <rPr>
        <sz val="12"/>
        <rFont val="Times New Roman"/>
        <family val="1"/>
      </rPr>
      <t>6, including the bill of preface, method of measurement, specifications and other relevant conditions indicated in the Employer's Requirements.</t>
    </r>
  </si>
  <si>
    <t xml:space="preserve">1. Soil category: Various types of earthwork are comprehensively considered, and include weak soil, graft soil, swelling soil, surface soil, surface soil, cultivated soil, garbage, road, marginal stone, flat stone, edge stone, pavement surface (base), demolition of structures below the original ground, shrubs, crops, trees with a diameter of 10cm, tree pockets, bamboo bushes, etc
2. Quantities calculation rules: according to the earthwork quantity rules, the category is a comprehensive package, including in the comprehensive unit price, not separately calculated
3. Excavation depth: comprehensive
4. Excavation method: man-machine synthesis
5. Including bottom picking, slope dressing and other work are included in the comprehensive unit price
6. On-site transportation: comprehensive consideration
7. Others: to meet the requirements of the specification                                   Excavation of any type of soil, removal of waste materials to the distance directed by the supervising engineer, according to the drawing and specifications with all positive and miscellaneous items.
</t>
  </si>
  <si>
    <t xml:space="preserve">1. Filling material varieties: qualified earthwork that meets the standard requirements
2. Backfilling method: man-machine synthesis
3. Filling particle size requirements: to meet the specification requirements
4. Comprehensive unit price includes raw soil rolling                                                     5. Comprehensive unit price includes raw soil rolling
6. Others: Meet the requirements of the specifications                                            Filling and compacting of suitable materials according to the design ,specifications and supervision of the supervising engineer, including all relevant and necessary processes
</t>
  </si>
  <si>
    <t xml:space="preserve">1. Part: the roadway
2. Scope: to meet the requirements of the specification                                         Shipping  of the road bed according to the  design, specifications and guidance of the supervising engineer, including all the necessary and relevant items.
</t>
  </si>
  <si>
    <t xml:space="preserve">supply and placeing of 15cm graded crushed graval subbase according to the design, specifications and guidance of the supervising engineer, including all the necessary and relevant items.
Compactness: to meet the requirements of the construction acceptance specifications                                                                                                        1.Parts: Road structure                                                                                     2. Thickness: 15cm thick                                                                                   3. Materials and specifications: graded to crushed gravel, grading to meet the requirements of the specification                                                                                4. Compactness: to meet the requirements of the construction acceptance specifications                                                                                                       
</t>
  </si>
  <si>
    <t xml:space="preserve">supply and placing 30cm cement stabilized gravel upper base material according to the design, specifications and  the guidance of the supervising engineer, including all the necessary and relevant works.                                                                1. Thickness: 30cm thick
2. Cement content: to meet the design specifications and requirements
3. Soil material and specifications: to meet the requirements of the construction acceptance specifications
4. Compactness: to meet the requirements of the construction acceptance specifications
5. Transportation distance: comprehensive consideration of the bidder
</t>
  </si>
  <si>
    <t xml:space="preserve">1. Material variety: emulsified asphalt (ES-3 type) thin slurry sealing layer
2. Thickness: to meet the design specifications and requirements
3. Sand and stone particle size: to meet the specification requirements                         4. Transportation distance: the bidder shall consider it by itself
5. Others: meet the requirements of the acceptance specifications                                     All materials and works must be done according to the design, specifications and guidance of the supervising engineer, including all the necessary and relevant items.
</t>
  </si>
  <si>
    <t>1. Asphalt variety: emulsified asphalt 2. Spray oil amount: 1.5L / m2                   All materials and works must be done according to the design, specifications and guidance of the supervising engineer, including all the necessary and relevant items.</t>
  </si>
  <si>
    <t xml:space="preserve">1. Asphalt varieties: comprehensive consideration                                              2. Coarse aggregate: comprehensive consideration                                                      3. Fine aggregate: comprehensive consideration                                                           4. Filling material: comprehensive consideration                                                           5. Adxtures: comprehensive consideration                                                              6. Thickness: 6cm                                                                                                   7. After comprehensive consideration of finished products or semi-finished products, the bidders shall consider whether the amortization cost of hot mixing field has been included in the unit price.                                                                      8. Transportation distance: the transportation cost of finished products or semi-finished products shall be considered by the bidder by himself                                    All materials and works must be done according to the design, specifications and guidance of the supervising engineer, including all the necessary and relevant items.
</t>
  </si>
  <si>
    <t>1. Asphalt variety: emulsified asphalt 2. Spray oil amount: 0.6L / m2                             All materials and works must be done according to the design, specifications and guidance of the supervising engineer, including all the necessary and relevant items.</t>
  </si>
  <si>
    <t xml:space="preserve">1. Part: box and culvert foundation
2. Concrete strength grade: C20, concrete                                                                   All materials and works must be done according to the design, specifications and guidance of the supervising engineer, including all the necessary and relevant items.
</t>
  </si>
  <si>
    <t xml:space="preserve">1. Part: box culvert bottom plate
2. Concrete strength grade: C30, concrete                                                                
 All materials and works must be done according to the design, specifications and guidance of the supervising engineer, including all the necessary and relevant items.
</t>
  </si>
  <si>
    <t xml:space="preserve">1. Part: side wall of box culvert
2. Concrete strength grade: C30, concrete                                                                
 All materials and works must be done according to the design, specifications and guidance of the supervising engineer, including all the necessary and relevant items.
</t>
  </si>
  <si>
    <r>
      <t xml:space="preserve">1. Part: box culvert top plate
2. Concrete strength grade: C30, concrete                                                              </t>
    </r>
    <r>
      <rPr>
        <sz val="12"/>
        <rFont val="Times New Roman"/>
        <family val="1"/>
      </rPr>
      <t xml:space="preserve">All materials and works must be done according to the design, specifications and guidance of the supervising engineer, including all the necessary and relevant items.
</t>
    </r>
  </si>
  <si>
    <t>1. Part: retaining wall and wall body
2. Concrete strength grade: C15, concrete                    
    All materials and works must be done according to the design, specifications and guidance of the supervising engineer, including all the necessary and relevant items.</t>
  </si>
  <si>
    <t xml:space="preserve">1. Dimension: comprehensive                                                                                 
 2. Material variety: chip stone                                                                                   
 3. Section: comprehensive consideration of detailed design                                            4. Mortar strength grade: meet the design specifications and requirements                          5. Wall decoration: comprehensive consideration for detailed design                   
  6. Others: meet the specification and acceptance requirements                               
   All materials and works must be done according to the design, specifications and guidance of the supervising engineer, including all the necessary and relevant items.
</t>
  </si>
  <si>
    <t xml:space="preserve">1. Dimension: comprehensive                                                                                
  2. Material variety: chip stone                                                                                    3. Section: comprehensive consideration of detailed design                                            4. Mortar strength grade: meet the design specifications and requirements                          5. Wall decoration: comprehensive consideration for detailed design                   
6. Others: meet the specification and acceptance requirements                                     All materials and works must be done according to the design, specifications and guidance of the supervising engineer, including all the necessary and relevant items.
</t>
  </si>
  <si>
    <t xml:space="preserve">1. Dimension: comprehensive                                         
  2. Material variety: chip stone                                                                                    3. Section: comprehensive consideration of detailed design                                            4. Mortar strength grade: meet the design specifications and requirements                          5. Wall decoration: comprehensive consideration for detailed design                    
 6. Others: meet the specification and acceptance requirements                         
          All materials and works must be done according to the design, specifications and guidance of the supervising engineer, including all the necessary and relevant items.
</t>
  </si>
  <si>
    <t xml:space="preserve">1. Type of rebar: rebar HRB 335
2. Specification: diameter (mm) φ 12
3. Connection mode: comprehensive (whether the mechanical connection is used or not, the connection sleeve is included in the comprehensive unit price)               
    All materials and works must be done according to the design, specifications and guidance of the supervising engineer, including all the necessary and relevant items.
</t>
  </si>
  <si>
    <t xml:space="preserve">1. Type of rebar: rebar HRB 335
2. Specification: diameter (mm) φ 18
3. Connection mode: comprehensive (whether the mechanical connection is used or not, the connection sleeve is included in the comprehensive unit price)                      All materials and works must be done according to the design, specifications and guidance of the supervising engineer, including all the necessary and relevant items.
</t>
  </si>
  <si>
    <t>1. Type of rebar: rebar HRB 335
2. Specification: diameter (mm) φ 20
3. Connection mode: comprehensive (whether the mechanical connection is used or not, the connection sleeve is included in the comprehensive unit price)                    All materials and works must be done according to the design, specifications and guidance of the supervising engineer, including all the necessary and relevant items.</t>
  </si>
  <si>
    <t>Project Title:</t>
  </si>
  <si>
    <t>Project Title: Construction of Asphalt Road from Kabul Gardiz Highway to Aynak Mine (1+500 to 8+900)</t>
  </si>
  <si>
    <t>Construction of Asphalt Road from Kabul Gardiz Highway to Aynak Mine (1+500 to 8+900)</t>
  </si>
  <si>
    <t>Contract ID.:MCC-JCL/2024/W-001/NCB</t>
  </si>
  <si>
    <t>MCC-JCL/2024/W-001/NCB</t>
  </si>
  <si>
    <t>040101001001</t>
  </si>
  <si>
    <t>040101001002</t>
  </si>
  <si>
    <t>040103001001</t>
  </si>
  <si>
    <t>040103001002</t>
  </si>
  <si>
    <t>040103002001</t>
  </si>
  <si>
    <t>040201022001</t>
  </si>
  <si>
    <t>040202001001</t>
  </si>
  <si>
    <t>040202011001</t>
  </si>
  <si>
    <t>040202003001</t>
  </si>
  <si>
    <t>040203003001</t>
  </si>
  <si>
    <t>040203004001</t>
  </si>
  <si>
    <t>040203006001</t>
  </si>
  <si>
    <t>040203003002</t>
  </si>
  <si>
    <t>040203006002</t>
  </si>
  <si>
    <t>040303002001</t>
  </si>
  <si>
    <t>040306003001</t>
  </si>
  <si>
    <t>040306004001</t>
  </si>
  <si>
    <t>040306005001</t>
  </si>
  <si>
    <t>040303004001</t>
  </si>
  <si>
    <t>040305003001</t>
  </si>
  <si>
    <t>040305003002</t>
  </si>
  <si>
    <t>040305001001</t>
  </si>
  <si>
    <t>040901001001</t>
  </si>
  <si>
    <t>040901001003</t>
  </si>
  <si>
    <t>040901001004</t>
  </si>
  <si>
    <t>041102002001</t>
  </si>
  <si>
    <t>041102022001</t>
  </si>
  <si>
    <t>041102023001</t>
  </si>
  <si>
    <t>041102024001</t>
  </si>
  <si>
    <t>041102004001</t>
  </si>
  <si>
    <t>041106001001</t>
  </si>
  <si>
    <t>010507005001</t>
  </si>
  <si>
    <t>011701006001</t>
  </si>
  <si>
    <t>041101001001</t>
  </si>
  <si>
    <t>041108002001</t>
  </si>
  <si>
    <t>010512008001</t>
  </si>
  <si>
    <t>041102018001</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</si>
</sst>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_(* #,##0.000_);_(* \(#,##0.000\);_(* &quot;-&quot;??_);_(@_)"/>
    <numFmt numFmtId="177" formatCode="_(* #,##0.0000_);_(* \(#,##0.0000\);_(* &quot;-&quot;??_);_(@_)"/>
    <numFmt numFmtId="178" formatCode="_(* #,##0.00000_);_(* \(#,##0.00000\);_(* &quot;-&quot;??_);_(@_)"/>
    <numFmt numFmtId="179" formatCode="0.000"/>
  </numFmts>
  <fonts count="44">
    <font>
      <sz val="12"/>
      <name val="Times New Roman"/>
      <family val="1"/>
    </font>
    <font>
      <sz val="11"/>
      <name val="宋体"/>
      <family val="0"/>
    </font>
    <font>
      <sz val="11"/>
      <name val="Times New Roman"/>
      <family val="1"/>
    </font>
    <font>
      <b/>
      <sz val="12"/>
      <name val="Arial"/>
      <family val="2"/>
    </font>
    <font>
      <b/>
      <sz val="12"/>
      <name val="Times New Roman"/>
      <family val="1"/>
    </font>
    <font>
      <b/>
      <sz val="11"/>
      <name val="Times New Roman"/>
      <family val="1"/>
    </font>
    <font>
      <b/>
      <sz val="14"/>
      <name val="Times New Roman"/>
      <family val="1"/>
    </font>
    <font>
      <sz val="10"/>
      <name val="Arial"/>
      <family val="2"/>
    </font>
    <font>
      <u val="single"/>
      <sz val="12"/>
      <color indexed="12"/>
      <name val="Times New Roman"/>
      <family val="1"/>
    </font>
    <font>
      <u val="single"/>
      <sz val="12"/>
      <color indexed="36"/>
      <name val="Times New Roman"/>
      <family val="1"/>
    </font>
    <font>
      <sz val="11"/>
      <color indexed="8"/>
      <name val="Calibri"/>
      <family val="0"/>
    </font>
    <font>
      <sz val="11"/>
      <color indexed="9"/>
      <name val="Calibri"/>
      <family val="0"/>
    </font>
    <font>
      <sz val="11"/>
      <color indexed="20"/>
      <name val="Calibri"/>
      <family val="0"/>
    </font>
    <font>
      <b/>
      <sz val="11"/>
      <color indexed="52"/>
      <name val="Calibri"/>
      <family val="0"/>
    </font>
    <font>
      <b/>
      <sz val="11"/>
      <color indexed="9"/>
      <name val="Calibri"/>
      <family val="0"/>
    </font>
    <font>
      <i/>
      <sz val="11"/>
      <color indexed="23"/>
      <name val="Calibri"/>
      <family val="0"/>
    </font>
    <font>
      <sz val="11"/>
      <color indexed="17"/>
      <name val="Calibri"/>
      <family val="0"/>
    </font>
    <font>
      <b/>
      <sz val="15"/>
      <color indexed="54"/>
      <name val="Calibri"/>
      <family val="0"/>
    </font>
    <font>
      <b/>
      <sz val="13"/>
      <color indexed="54"/>
      <name val="Calibri"/>
      <family val="0"/>
    </font>
    <font>
      <b/>
      <sz val="11"/>
      <color indexed="54"/>
      <name val="Calibri"/>
      <family val="0"/>
    </font>
    <font>
      <sz val="11"/>
      <color indexed="62"/>
      <name val="Calibri"/>
      <family val="0"/>
    </font>
    <font>
      <sz val="11"/>
      <color indexed="52"/>
      <name val="Calibri"/>
      <family val="0"/>
    </font>
    <font>
      <sz val="11"/>
      <color indexed="60"/>
      <name val="Calibri"/>
      <family val="0"/>
    </font>
    <font>
      <b/>
      <sz val="11"/>
      <color indexed="63"/>
      <name val="Calibri"/>
      <family val="0"/>
    </font>
    <font>
      <sz val="18"/>
      <color indexed="54"/>
      <name val="Calibri Light"/>
      <family val="0"/>
    </font>
    <font>
      <b/>
      <sz val="11"/>
      <color indexed="8"/>
      <name val="Calibri"/>
      <family val="0"/>
    </font>
    <font>
      <sz val="11"/>
      <color indexed="10"/>
      <name val="Calibri"/>
      <family val="0"/>
    </font>
    <font>
      <sz val="11"/>
      <color theme="1"/>
      <name val="Calibri"/>
      <family val="0"/>
    </font>
    <font>
      <sz val="11"/>
      <color theme="0"/>
      <name val="Calibri"/>
      <family val="0"/>
    </font>
    <font>
      <sz val="11"/>
      <color rgb="FF9C0006"/>
      <name val="Calibri"/>
      <family val="0"/>
    </font>
    <font>
      <b/>
      <sz val="11"/>
      <color rgb="FFFA7D00"/>
      <name val="Calibri"/>
      <family val="0"/>
    </font>
    <font>
      <b/>
      <sz val="11"/>
      <color theme="0"/>
      <name val="Calibri"/>
      <family val="0"/>
    </font>
    <font>
      <i/>
      <sz val="11"/>
      <color rgb="FF7F7F7F"/>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sz val="18"/>
      <color theme="3"/>
      <name val="Calibri Light"/>
      <family val="0"/>
    </font>
    <font>
      <b/>
      <sz val="11"/>
      <color theme="1"/>
      <name val="Calibri"/>
      <family val="0"/>
    </font>
    <font>
      <sz val="11"/>
      <color rgb="FFFF000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medium"/>
      <top style="medium"/>
      <bottom style="medium"/>
    </border>
    <border>
      <left>
        <color indexed="63"/>
      </left>
      <right style="thin"/>
      <top style="medium"/>
      <bottom style="medium"/>
    </border>
    <border>
      <left style="thin"/>
      <right style="thin"/>
      <top style="medium"/>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medium"/>
      <top style="thin"/>
      <bottom style="thin"/>
    </border>
    <border>
      <left style="thin"/>
      <right style="medium"/>
      <top style="thin"/>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
      <left>
        <color indexed="63"/>
      </left>
      <right style="thin"/>
      <top style="thin"/>
      <bottom>
        <color indexed="63"/>
      </bottom>
    </border>
    <border>
      <left>
        <color indexed="63"/>
      </left>
      <right>
        <color indexed="63"/>
      </right>
      <top style="thin"/>
      <bottom style="thin"/>
    </border>
    <border>
      <left style="medium"/>
      <right style="thin"/>
      <top style="thin"/>
      <bottom style="thin"/>
    </border>
    <border>
      <left style="medium"/>
      <right style="thin"/>
      <top style="thin"/>
      <bottom>
        <color indexed="63"/>
      </bottom>
    </border>
    <border>
      <left style="thin"/>
      <right>
        <color indexed="63"/>
      </right>
      <top style="thin"/>
      <bottom>
        <color indexed="63"/>
      </bottom>
    </border>
    <border>
      <left style="medium"/>
      <right style="thin"/>
      <top>
        <color indexed="63"/>
      </top>
      <bottom style="thin"/>
    </border>
    <border>
      <left style="thin"/>
      <right style="thin"/>
      <top>
        <color indexed="63"/>
      </top>
      <bottom>
        <color indexed="63"/>
      </bottom>
    </border>
    <border>
      <left style="thin"/>
      <right style="medium"/>
      <top>
        <color indexed="63"/>
      </top>
      <bottom style="thin"/>
    </border>
    <border>
      <left>
        <color indexed="63"/>
      </left>
      <right style="thin"/>
      <top style="medium"/>
      <bottom style="thin"/>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9"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8"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63">
    <xf numFmtId="0" fontId="0" fillId="0" borderId="0" xfId="0" applyAlignment="1">
      <alignment/>
    </xf>
    <xf numFmtId="0" fontId="0" fillId="0" borderId="0" xfId="0" applyFill="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Alignment="1">
      <alignment horizontal="center" vertical="center"/>
    </xf>
    <xf numFmtId="43" fontId="0" fillId="0" borderId="0" xfId="42" applyFont="1" applyFill="1" applyAlignment="1">
      <alignment vertical="center"/>
    </xf>
    <xf numFmtId="0" fontId="4" fillId="0" borderId="0" xfId="0" applyFont="1" applyAlignment="1" applyProtection="1">
      <alignment horizontal="center" vertical="center" wrapText="1"/>
      <protection locked="0"/>
    </xf>
    <xf numFmtId="0" fontId="4" fillId="0" borderId="0" xfId="0" applyFont="1" applyFill="1" applyAlignment="1" applyProtection="1">
      <alignment horizontal="center" vertical="center" wrapText="1"/>
      <protection locked="0"/>
    </xf>
    <xf numFmtId="0" fontId="0" fillId="0" borderId="0" xfId="0" applyFont="1" applyFill="1" applyAlignment="1">
      <alignment vertical="center"/>
    </xf>
    <xf numFmtId="0" fontId="5" fillId="0" borderId="0" xfId="0" applyFont="1" applyFill="1" applyAlignment="1" applyProtection="1">
      <alignment vertical="center" wrapText="1"/>
      <protection locked="0"/>
    </xf>
    <xf numFmtId="0" fontId="4" fillId="0" borderId="0" xfId="0" applyFont="1" applyFill="1" applyAlignment="1" applyProtection="1">
      <alignment horizontal="left" vertical="center"/>
      <protection locked="0"/>
    </xf>
    <xf numFmtId="43" fontId="4" fillId="0" borderId="0" xfId="42" applyFont="1" applyFill="1" applyAlignment="1" applyProtection="1">
      <alignment horizontal="left" vertical="center"/>
      <protection locked="0"/>
    </xf>
    <xf numFmtId="0" fontId="5" fillId="0" borderId="10"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43" fontId="5" fillId="0" borderId="13" xfId="42" applyFont="1" applyFill="1" applyBorder="1" applyAlignment="1">
      <alignment horizontal="center" vertical="center" wrapText="1"/>
    </xf>
    <xf numFmtId="43" fontId="5" fillId="0" borderId="11" xfId="42" applyFont="1" applyFill="1" applyBorder="1" applyAlignment="1">
      <alignment horizontal="center" vertical="center" wrapText="1"/>
    </xf>
    <xf numFmtId="0" fontId="4" fillId="0" borderId="14" xfId="0" applyFont="1" applyBorder="1" applyAlignment="1">
      <alignment vertical="center"/>
    </xf>
    <xf numFmtId="43" fontId="0" fillId="0" borderId="14" xfId="42" applyFont="1" applyFill="1" applyBorder="1" applyAlignment="1">
      <alignment vertical="center"/>
    </xf>
    <xf numFmtId="0" fontId="0" fillId="0" borderId="14" xfId="0" applyFont="1" applyFill="1" applyBorder="1" applyAlignment="1">
      <alignment vertical="center" wrapText="1"/>
    </xf>
    <xf numFmtId="0" fontId="0" fillId="0" borderId="14" xfId="0" applyFont="1" applyFill="1" applyBorder="1" applyAlignment="1">
      <alignment horizontal="center" vertical="center"/>
    </xf>
    <xf numFmtId="0" fontId="0" fillId="0" borderId="15" xfId="0" applyFont="1" applyFill="1" applyBorder="1" applyAlignment="1">
      <alignment vertical="center" wrapText="1"/>
    </xf>
    <xf numFmtId="0" fontId="0" fillId="0" borderId="15" xfId="0" applyFont="1" applyFill="1" applyBorder="1" applyAlignment="1">
      <alignment horizontal="center" vertical="center"/>
    </xf>
    <xf numFmtId="43" fontId="0" fillId="0" borderId="15" xfId="42" applyFont="1" applyFill="1" applyBorder="1" applyAlignment="1">
      <alignment vertical="center"/>
    </xf>
    <xf numFmtId="0" fontId="0" fillId="0" borderId="16" xfId="0" applyFont="1" applyBorder="1" applyAlignment="1">
      <alignment vertical="center" wrapText="1"/>
    </xf>
    <xf numFmtId="0" fontId="0" fillId="0" borderId="16" xfId="0" applyFont="1" applyBorder="1" applyAlignment="1">
      <alignment horizontal="center" vertical="center"/>
    </xf>
    <xf numFmtId="43" fontId="0" fillId="0" borderId="16" xfId="42" applyFont="1" applyFill="1" applyBorder="1" applyAlignment="1">
      <alignment vertical="center"/>
    </xf>
    <xf numFmtId="0" fontId="2" fillId="0" borderId="14" xfId="0" applyFont="1" applyBorder="1" applyAlignment="1">
      <alignment horizontal="left" vertical="center" wrapText="1"/>
    </xf>
    <xf numFmtId="0" fontId="0" fillId="0" borderId="14" xfId="0" applyFont="1" applyBorder="1" applyAlignment="1">
      <alignment vertical="center" wrapText="1"/>
    </xf>
    <xf numFmtId="0" fontId="0" fillId="0" borderId="14" xfId="0" applyFont="1" applyBorder="1" applyAlignment="1">
      <alignment vertical="center"/>
    </xf>
    <xf numFmtId="0" fontId="5" fillId="0" borderId="0" xfId="0" applyFont="1" applyAlignment="1">
      <alignment vertical="center" wrapText="1"/>
    </xf>
    <xf numFmtId="43" fontId="0" fillId="0" borderId="17" xfId="42" applyFont="1" applyFill="1" applyBorder="1" applyAlignment="1">
      <alignment vertical="center"/>
    </xf>
    <xf numFmtId="43" fontId="0" fillId="0" borderId="18" xfId="42" applyFont="1" applyFill="1" applyBorder="1" applyAlignment="1">
      <alignment vertical="center"/>
    </xf>
    <xf numFmtId="0" fontId="5" fillId="0" borderId="19" xfId="0" applyFont="1" applyBorder="1" applyAlignment="1">
      <alignment horizontal="center" vertical="center" wrapText="1"/>
    </xf>
    <xf numFmtId="0" fontId="2" fillId="0" borderId="19" xfId="0" applyFont="1" applyBorder="1" applyAlignment="1">
      <alignment horizontal="center" vertical="center"/>
    </xf>
    <xf numFmtId="0" fontId="2" fillId="0" borderId="19" xfId="0" applyFont="1" applyBorder="1" applyAlignment="1">
      <alignment horizontal="left" vertical="center" wrapText="1"/>
    </xf>
    <xf numFmtId="0" fontId="2" fillId="0" borderId="14" xfId="0" applyFont="1" applyBorder="1" applyAlignment="1">
      <alignment horizontal="center" vertical="center"/>
    </xf>
    <xf numFmtId="0" fontId="2" fillId="0" borderId="14" xfId="0" applyFont="1" applyBorder="1" applyAlignment="1">
      <alignment horizontal="right" vertical="center" wrapText="1"/>
    </xf>
    <xf numFmtId="0" fontId="2"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2" fillId="0" borderId="15" xfId="0" applyFont="1" applyBorder="1" applyAlignment="1">
      <alignment horizontal="left" vertical="top" wrapText="1"/>
    </xf>
    <xf numFmtId="0" fontId="7" fillId="0" borderId="14" xfId="0" applyFont="1" applyBorder="1" applyAlignment="1">
      <alignment horizontal="center" vertical="center"/>
    </xf>
    <xf numFmtId="43" fontId="7" fillId="0" borderId="14" xfId="42" applyFont="1" applyFill="1" applyBorder="1" applyAlignment="1">
      <alignment horizontal="center" vertical="center"/>
    </xf>
    <xf numFmtId="0" fontId="2" fillId="0" borderId="15" xfId="0" applyFont="1" applyBorder="1" applyAlignment="1">
      <alignment horizontal="left" vertical="center" wrapText="1"/>
    </xf>
    <xf numFmtId="0" fontId="5" fillId="0" borderId="15" xfId="0" applyFont="1" applyBorder="1" applyAlignment="1">
      <alignment horizontal="center" vertical="center" wrapText="1"/>
    </xf>
    <xf numFmtId="0" fontId="2" fillId="0" borderId="15" xfId="0" applyFont="1" applyBorder="1" applyAlignment="1">
      <alignment horizontal="center" vertical="center"/>
    </xf>
    <xf numFmtId="43" fontId="0" fillId="0" borderId="14" xfId="42" applyFont="1" applyFill="1" applyBorder="1" applyAlignment="1">
      <alignment horizontal="center" vertical="center"/>
    </xf>
    <xf numFmtId="0" fontId="2" fillId="0" borderId="15" xfId="0" applyFont="1" applyBorder="1" applyAlignment="1">
      <alignment horizontal="right" vertical="center" wrapText="1"/>
    </xf>
    <xf numFmtId="0" fontId="4" fillId="0" borderId="14" xfId="0" applyFont="1" applyBorder="1" applyAlignment="1">
      <alignment horizontal="center" vertical="center"/>
    </xf>
    <xf numFmtId="0" fontId="2" fillId="0" borderId="14" xfId="0" applyFont="1" applyFill="1" applyBorder="1" applyAlignment="1">
      <alignment horizontal="center" vertical="center" wrapText="1"/>
    </xf>
    <xf numFmtId="0" fontId="2" fillId="0" borderId="14" xfId="0" applyFont="1" applyFill="1" applyBorder="1" applyAlignment="1">
      <alignment horizontal="left" vertical="top" wrapText="1"/>
    </xf>
    <xf numFmtId="0" fontId="2" fillId="0" borderId="14" xfId="0" applyFont="1" applyFill="1" applyBorder="1" applyAlignment="1">
      <alignment horizontal="left" vertical="center" wrapText="1"/>
    </xf>
    <xf numFmtId="0" fontId="5" fillId="0" borderId="14" xfId="0" applyFont="1" applyFill="1" applyBorder="1" applyAlignment="1">
      <alignment horizontal="left" vertical="top" wrapText="1"/>
    </xf>
    <xf numFmtId="43" fontId="0" fillId="0" borderId="14" xfId="42" applyFont="1" applyFill="1" applyBorder="1" applyAlignment="1">
      <alignment horizontal="center" vertical="center" wrapText="1"/>
    </xf>
    <xf numFmtId="0" fontId="2" fillId="0" borderId="14" xfId="0" applyFont="1" applyBorder="1" applyAlignment="1">
      <alignment horizontal="center" vertical="center" wrapText="1"/>
    </xf>
    <xf numFmtId="0" fontId="5" fillId="0" borderId="14" xfId="0" applyFont="1" applyBorder="1" applyAlignment="1">
      <alignment horizontal="left" vertical="top" wrapText="1"/>
    </xf>
    <xf numFmtId="0" fontId="2" fillId="0" borderId="14" xfId="0" applyFont="1" applyBorder="1" applyAlignment="1">
      <alignment horizontal="left" vertical="top" wrapText="1"/>
    </xf>
    <xf numFmtId="0" fontId="0" fillId="0" borderId="14" xfId="0" applyFont="1" applyBorder="1" applyAlignment="1">
      <alignment horizontal="center" vertical="center"/>
    </xf>
    <xf numFmtId="43" fontId="0" fillId="0" borderId="14" xfId="42" applyFont="1" applyFill="1" applyBorder="1" applyAlignment="1">
      <alignment vertical="center" wrapText="1"/>
    </xf>
    <xf numFmtId="176" fontId="0" fillId="0" borderId="14" xfId="42" applyNumberFormat="1" applyFont="1" applyFill="1" applyBorder="1" applyAlignment="1">
      <alignment vertical="center"/>
    </xf>
    <xf numFmtId="0" fontId="4" fillId="0" borderId="0" xfId="0" applyFont="1" applyBorder="1" applyAlignment="1">
      <alignment vertical="center"/>
    </xf>
    <xf numFmtId="0" fontId="2" fillId="0" borderId="20"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7" xfId="0" applyFont="1" applyFill="1" applyBorder="1" applyAlignment="1">
      <alignment horizontal="left" vertical="center" wrapText="1"/>
    </xf>
    <xf numFmtId="0" fontId="0" fillId="0" borderId="21" xfId="0" applyBorder="1" applyAlignment="1">
      <alignment horizontal="center" vertical="center"/>
    </xf>
    <xf numFmtId="0" fontId="2" fillId="0" borderId="14" xfId="0" applyFont="1" applyFill="1" applyBorder="1" applyAlignment="1">
      <alignment horizontal="center" vertical="center"/>
    </xf>
    <xf numFmtId="43" fontId="2" fillId="0" borderId="14" xfId="42" applyFont="1" applyFill="1" applyBorder="1" applyAlignment="1">
      <alignment horizontal="left" vertical="center" wrapText="1"/>
    </xf>
    <xf numFmtId="43" fontId="2" fillId="0" borderId="14" xfId="42" applyFont="1" applyBorder="1" applyAlignment="1">
      <alignment horizontal="left" vertical="center" wrapText="1"/>
    </xf>
    <xf numFmtId="0" fontId="2" fillId="0" borderId="22" xfId="0" applyFont="1" applyBorder="1" applyAlignment="1">
      <alignment horizontal="center" vertical="center" wrapText="1"/>
    </xf>
    <xf numFmtId="0" fontId="5" fillId="0" borderId="14" xfId="0" applyFont="1" applyBorder="1" applyAlignment="1">
      <alignment horizontal="left" vertical="center" wrapText="1"/>
    </xf>
    <xf numFmtId="0" fontId="0" fillId="0" borderId="23" xfId="0" applyBorder="1" applyAlignment="1">
      <alignment vertical="center"/>
    </xf>
    <xf numFmtId="0" fontId="0" fillId="0" borderId="24" xfId="0" applyBorder="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43" fontId="7" fillId="0" borderId="0" xfId="42" applyFont="1" applyFill="1" applyAlignment="1">
      <alignment vertical="center"/>
    </xf>
    <xf numFmtId="43" fontId="0" fillId="0" borderId="0" xfId="44" applyFont="1" applyFill="1" applyAlignment="1">
      <alignment vertical="center"/>
    </xf>
    <xf numFmtId="0" fontId="3" fillId="0" borderId="0" xfId="0" applyFont="1" applyAlignment="1" applyProtection="1">
      <alignment vertical="center" wrapText="1"/>
      <protection locked="0"/>
    </xf>
    <xf numFmtId="43" fontId="5" fillId="0" borderId="13" xfId="44" applyFont="1" applyFill="1" applyBorder="1" applyAlignment="1">
      <alignment horizontal="center" vertical="center" wrapText="1"/>
    </xf>
    <xf numFmtId="43" fontId="5" fillId="0" borderId="11" xfId="44" applyFont="1" applyFill="1" applyBorder="1" applyAlignment="1">
      <alignment horizontal="center" vertical="center" wrapText="1"/>
    </xf>
    <xf numFmtId="0" fontId="0" fillId="0" borderId="25" xfId="0" applyBorder="1" applyAlignment="1">
      <alignment horizontal="center" vertical="center"/>
    </xf>
    <xf numFmtId="43" fontId="7" fillId="0" borderId="0" xfId="44" applyFont="1" applyFill="1" applyAlignment="1">
      <alignment vertical="center"/>
    </xf>
    <xf numFmtId="0" fontId="2" fillId="0" borderId="26" xfId="0" applyFont="1" applyBorder="1" applyAlignment="1">
      <alignment horizontal="center" vertical="center" wrapText="1"/>
    </xf>
    <xf numFmtId="176" fontId="0" fillId="0" borderId="14" xfId="42" applyNumberFormat="1" applyFont="1" applyFill="1" applyBorder="1" applyAlignment="1">
      <alignment horizontal="center" vertical="center"/>
    </xf>
    <xf numFmtId="176" fontId="2" fillId="0" borderId="14" xfId="42" applyNumberFormat="1" applyFont="1" applyBorder="1" applyAlignment="1">
      <alignment horizontal="center" vertical="center" wrapText="1"/>
    </xf>
    <xf numFmtId="179" fontId="2" fillId="0" borderId="14" xfId="0" applyNumberFormat="1" applyFont="1" applyBorder="1" applyAlignment="1">
      <alignment horizontal="center" vertical="center" wrapText="1"/>
    </xf>
    <xf numFmtId="179" fontId="2" fillId="0" borderId="14" xfId="0" applyNumberFormat="1" applyFont="1" applyBorder="1" applyAlignment="1">
      <alignment horizontal="left" vertical="center" wrapText="1"/>
    </xf>
    <xf numFmtId="176" fontId="2" fillId="0" borderId="14" xfId="42" applyNumberFormat="1" applyFont="1" applyFill="1" applyBorder="1" applyAlignment="1">
      <alignment horizontal="left" vertical="center" wrapText="1"/>
    </xf>
    <xf numFmtId="176" fontId="2" fillId="0" borderId="14" xfId="42" applyNumberFormat="1" applyFont="1" applyBorder="1" applyAlignment="1">
      <alignment horizontal="left" vertical="center" wrapText="1"/>
    </xf>
    <xf numFmtId="177" fontId="2" fillId="0" borderId="14" xfId="42" applyNumberFormat="1" applyFont="1" applyBorder="1" applyAlignment="1">
      <alignment horizontal="left" vertical="center" wrapText="1"/>
    </xf>
    <xf numFmtId="2" fontId="2" fillId="0" borderId="14" xfId="0" applyNumberFormat="1" applyFont="1" applyBorder="1" applyAlignment="1">
      <alignment horizontal="left" vertical="center" wrapText="1"/>
    </xf>
    <xf numFmtId="0" fontId="2" fillId="0" borderId="14" xfId="0" applyNumberFormat="1"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21" xfId="0" applyFont="1" applyBorder="1" applyAlignment="1">
      <alignment horizontal="center" vertical="center"/>
    </xf>
    <xf numFmtId="0" fontId="5" fillId="0" borderId="19" xfId="0" applyFont="1" applyBorder="1" applyAlignment="1">
      <alignment horizontal="center" vertical="center"/>
    </xf>
    <xf numFmtId="43" fontId="5" fillId="0" borderId="19" xfId="42" applyFont="1" applyFill="1" applyBorder="1" applyAlignment="1">
      <alignment horizontal="center" vertical="center" wrapText="1"/>
    </xf>
    <xf numFmtId="43" fontId="5" fillId="0" borderId="20" xfId="42" applyFont="1" applyFill="1" applyBorder="1" applyAlignment="1">
      <alignment horizontal="center" vertical="center" wrapText="1"/>
    </xf>
    <xf numFmtId="0" fontId="0" fillId="0" borderId="0" xfId="0" applyFont="1" applyAlignment="1">
      <alignment vertical="center"/>
    </xf>
    <xf numFmtId="0" fontId="0" fillId="0" borderId="24" xfId="0" applyFont="1"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1" xfId="0" applyFont="1" applyBorder="1" applyAlignment="1">
      <alignment horizontal="center" vertical="center"/>
    </xf>
    <xf numFmtId="0" fontId="0" fillId="0" borderId="24" xfId="0" applyFont="1" applyFill="1" applyBorder="1" applyAlignment="1">
      <alignment vertical="center"/>
    </xf>
    <xf numFmtId="0" fontId="0" fillId="0" borderId="0" xfId="0" applyFont="1" applyAlignment="1">
      <alignment horizontal="center" vertical="center"/>
    </xf>
    <xf numFmtId="0" fontId="0" fillId="0" borderId="25" xfId="0" applyFont="1" applyFill="1" applyBorder="1" applyAlignment="1">
      <alignment vertical="center"/>
    </xf>
    <xf numFmtId="0" fontId="0" fillId="0" borderId="0" xfId="0" applyFont="1" applyBorder="1" applyAlignment="1">
      <alignment vertical="center"/>
    </xf>
    <xf numFmtId="0" fontId="0" fillId="0" borderId="27" xfId="0" applyFont="1" applyBorder="1" applyAlignment="1">
      <alignment vertical="center"/>
    </xf>
    <xf numFmtId="0" fontId="5" fillId="0" borderId="0" xfId="0" applyFont="1" applyFill="1" applyAlignment="1">
      <alignment vertical="center" wrapText="1"/>
    </xf>
    <xf numFmtId="0" fontId="0" fillId="0" borderId="15" xfId="0" applyFont="1" applyBorder="1" applyAlignment="1">
      <alignment vertical="center" wrapText="1"/>
    </xf>
    <xf numFmtId="0" fontId="0" fillId="0" borderId="15" xfId="0" applyFont="1" applyBorder="1" applyAlignment="1">
      <alignment vertical="center"/>
    </xf>
    <xf numFmtId="43" fontId="0" fillId="0" borderId="28" xfId="42" applyFont="1" applyFill="1" applyBorder="1" applyAlignment="1">
      <alignment vertical="center"/>
    </xf>
    <xf numFmtId="0" fontId="4" fillId="0" borderId="16" xfId="0" applyFont="1" applyBorder="1" applyAlignment="1">
      <alignment vertical="center"/>
    </xf>
    <xf numFmtId="0" fontId="0" fillId="0" borderId="16" xfId="0" applyFont="1" applyBorder="1" applyAlignment="1">
      <alignment vertical="center"/>
    </xf>
    <xf numFmtId="43" fontId="0" fillId="0" borderId="29" xfId="42" applyFont="1" applyFill="1" applyBorder="1" applyAlignment="1">
      <alignment vertical="center"/>
    </xf>
    <xf numFmtId="49" fontId="2" fillId="0" borderId="14"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0" fontId="2" fillId="0" borderId="15" xfId="0" applyFont="1" applyFill="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0" fillId="0" borderId="14" xfId="0" applyNumberFormat="1" applyFont="1" applyBorder="1" applyAlignment="1">
      <alignment horizontal="center" vertical="center"/>
    </xf>
    <xf numFmtId="49" fontId="2" fillId="0" borderId="14"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0" fillId="0" borderId="16" xfId="0" applyNumberFormat="1" applyFont="1" applyBorder="1" applyAlignment="1">
      <alignment horizontal="center" vertical="center"/>
    </xf>
    <xf numFmtId="49" fontId="0" fillId="0" borderId="15" xfId="0" applyNumberFormat="1" applyFont="1" applyBorder="1" applyAlignment="1">
      <alignment horizontal="center" vertical="center"/>
    </xf>
    <xf numFmtId="0" fontId="3" fillId="0" borderId="0" xfId="0" applyFont="1" applyAlignment="1" applyProtection="1">
      <alignment horizontal="center" vertical="center" wrapText="1"/>
      <protection locked="0"/>
    </xf>
    <xf numFmtId="0" fontId="5" fillId="0" borderId="0" xfId="0" applyFont="1" applyFill="1" applyAlignment="1">
      <alignment horizontal="left" vertical="center" wrapText="1"/>
    </xf>
    <xf numFmtId="0" fontId="5" fillId="0" borderId="32" xfId="0" applyFont="1" applyFill="1" applyBorder="1" applyAlignment="1">
      <alignment horizontal="left" vertical="center" wrapText="1"/>
    </xf>
    <xf numFmtId="0" fontId="6" fillId="33" borderId="33" xfId="0" applyFont="1" applyFill="1" applyBorder="1" applyAlignment="1">
      <alignment horizontal="center" vertical="center"/>
    </xf>
    <xf numFmtId="0" fontId="6" fillId="33" borderId="34" xfId="0" applyFont="1" applyFill="1" applyBorder="1" applyAlignment="1">
      <alignment horizontal="center" vertical="center"/>
    </xf>
    <xf numFmtId="0" fontId="6" fillId="33" borderId="35"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7" xfId="0" applyFont="1" applyFill="1" applyBorder="1" applyAlignment="1">
      <alignment horizontal="center" vertical="center"/>
    </xf>
    <xf numFmtId="0" fontId="0" fillId="0" borderId="32" xfId="0" applyFont="1" applyBorder="1" applyAlignment="1">
      <alignment horizontal="left" vertical="top"/>
    </xf>
    <xf numFmtId="0" fontId="0" fillId="0" borderId="0" xfId="0" applyFont="1" applyBorder="1" applyAlignment="1">
      <alignment horizontal="left" vertical="top"/>
    </xf>
    <xf numFmtId="0" fontId="6" fillId="33" borderId="36" xfId="0" applyFont="1" applyFill="1" applyBorder="1" applyAlignment="1">
      <alignment horizontal="center" vertical="center"/>
    </xf>
    <xf numFmtId="0" fontId="6" fillId="33" borderId="37" xfId="0" applyFont="1" applyFill="1" applyBorder="1" applyAlignment="1">
      <alignment horizontal="center" vertical="center"/>
    </xf>
    <xf numFmtId="0" fontId="6"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1" xfId="0" applyFont="1" applyFill="1" applyBorder="1" applyAlignment="1">
      <alignment horizontal="center" vertical="center"/>
    </xf>
    <xf numFmtId="0" fontId="0" fillId="2" borderId="40" xfId="0" applyFont="1" applyFill="1" applyBorder="1" applyAlignment="1">
      <alignment vertical="center"/>
    </xf>
    <xf numFmtId="2" fontId="5" fillId="2" borderId="41" xfId="0" applyNumberFormat="1" applyFont="1" applyFill="1" applyBorder="1" applyAlignment="1">
      <alignment horizontal="right" vertical="center"/>
    </xf>
    <xf numFmtId="2" fontId="5" fillId="2" borderId="42" xfId="0" applyNumberFormat="1" applyFont="1" applyFill="1" applyBorder="1" applyAlignment="1">
      <alignment horizontal="right" vertical="center"/>
    </xf>
    <xf numFmtId="2" fontId="5" fillId="2" borderId="43" xfId="0" applyNumberFormat="1" applyFont="1" applyFill="1" applyBorder="1" applyAlignment="1">
      <alignment horizontal="right" vertical="center"/>
    </xf>
    <xf numFmtId="176" fontId="5" fillId="2" borderId="44" xfId="42" applyNumberFormat="1" applyFont="1" applyFill="1" applyBorder="1" applyAlignment="1">
      <alignment vertical="center"/>
    </xf>
    <xf numFmtId="43" fontId="5" fillId="2" borderId="45" xfId="42" applyFont="1" applyFill="1" applyBorder="1" applyAlignment="1">
      <alignment vertical="center"/>
    </xf>
    <xf numFmtId="0" fontId="0" fillId="2" borderId="39" xfId="0" applyFont="1" applyFill="1" applyBorder="1" applyAlignment="1">
      <alignment vertical="center"/>
    </xf>
    <xf numFmtId="2" fontId="5" fillId="2" borderId="12" xfId="0" applyNumberFormat="1" applyFont="1" applyFill="1" applyBorder="1" applyAlignment="1">
      <alignment horizontal="right" vertical="center"/>
    </xf>
    <xf numFmtId="2" fontId="5" fillId="2" borderId="13" xfId="0" applyNumberFormat="1" applyFont="1" applyFill="1" applyBorder="1" applyAlignment="1">
      <alignment horizontal="right" vertical="center"/>
    </xf>
    <xf numFmtId="176" fontId="5" fillId="2" borderId="11" xfId="42" applyNumberFormat="1" applyFont="1" applyFill="1" applyBorder="1" applyAlignment="1">
      <alignment vertical="center"/>
    </xf>
    <xf numFmtId="43" fontId="5" fillId="2" borderId="11" xfId="42" applyFont="1" applyFill="1" applyBorder="1" applyAlignment="1">
      <alignment vertical="center"/>
    </xf>
    <xf numFmtId="43" fontId="5" fillId="2" borderId="11" xfId="42" applyNumberFormat="1" applyFont="1" applyFill="1" applyBorder="1" applyAlignment="1">
      <alignment vertical="center"/>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12" xfId="0" applyFont="1" applyFill="1" applyBorder="1" applyAlignment="1">
      <alignment horizontal="center" vertical="center" wrapText="1"/>
    </xf>
    <xf numFmtId="43" fontId="5" fillId="2" borderId="11" xfId="44" applyFont="1" applyFill="1" applyBorder="1" applyAlignment="1">
      <alignment vertical="center"/>
    </xf>
    <xf numFmtId="176" fontId="2" fillId="0" borderId="19" xfId="0" applyNumberFormat="1" applyFont="1" applyBorder="1" applyAlignment="1">
      <alignment horizontal="right" vertical="center" wrapText="1"/>
    </xf>
    <xf numFmtId="177" fontId="2" fillId="0" borderId="14" xfId="0" applyNumberFormat="1" applyFont="1" applyBorder="1" applyAlignment="1">
      <alignment horizontal="right" vertical="center" wrapText="1"/>
    </xf>
    <xf numFmtId="176" fontId="2" fillId="0" borderId="15" xfId="0" applyNumberFormat="1" applyFont="1" applyBorder="1" applyAlignment="1">
      <alignment horizontal="right" vertical="center" wrapText="1"/>
    </xf>
    <xf numFmtId="176" fontId="5" fillId="2" borderId="11" xfId="44" applyNumberFormat="1" applyFont="1" applyFill="1" applyBorder="1" applyAlignment="1">
      <alignment horizontal="righ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5">
    <pageSetUpPr fitToPage="1"/>
  </sheetPr>
  <dimension ref="A2:I18"/>
  <sheetViews>
    <sheetView tabSelected="1" view="pageBreakPreview" zoomScaleSheetLayoutView="100" workbookViewId="0" topLeftCell="A1">
      <selection activeCell="D13" sqref="D13"/>
    </sheetView>
  </sheetViews>
  <sheetFormatPr defaultColWidth="9.00390625" defaultRowHeight="15.75"/>
  <cols>
    <col min="1" max="1" width="9.00390625" style="3" customWidth="1"/>
    <col min="2" max="2" width="61.00390625" style="3" customWidth="1"/>
    <col min="3" max="3" width="35.25390625" style="77" customWidth="1"/>
    <col min="4" max="5" width="17.875" style="77" customWidth="1"/>
    <col min="6" max="7" width="9.00390625" style="3" customWidth="1"/>
    <col min="8" max="8" width="19.00390625" style="3" customWidth="1"/>
    <col min="9" max="16384" width="9.00390625" style="3" customWidth="1"/>
  </cols>
  <sheetData>
    <row r="1" ht="51" customHeight="1"/>
    <row r="2" spans="2:8" s="98" customFormat="1" ht="16.5" customHeight="1">
      <c r="B2" s="126"/>
      <c r="C2" s="126"/>
      <c r="D2" s="126"/>
      <c r="E2" s="126"/>
      <c r="F2" s="126"/>
      <c r="G2" s="126"/>
      <c r="H2" s="126"/>
    </row>
    <row r="3" spans="1:8" s="98" customFormat="1" ht="34.5" customHeight="1">
      <c r="A3" s="126" t="s">
        <v>13</v>
      </c>
      <c r="B3" s="126"/>
      <c r="C3" s="126"/>
      <c r="D3" s="126"/>
      <c r="E3" s="126"/>
      <c r="F3" s="78"/>
      <c r="G3" s="78"/>
      <c r="H3" s="78"/>
    </row>
    <row r="4" spans="2:9" s="98" customFormat="1" ht="9" customHeight="1">
      <c r="B4" s="6"/>
      <c r="C4" s="6"/>
      <c r="D4" s="6"/>
      <c r="E4" s="7"/>
      <c r="F4" s="7"/>
      <c r="G4" s="7"/>
      <c r="H4" s="7"/>
      <c r="I4" s="7"/>
    </row>
    <row r="5" spans="2:9" s="98" customFormat="1" ht="34.5" customHeight="1">
      <c r="B5" s="127" t="s">
        <v>116</v>
      </c>
      <c r="C5" s="127"/>
      <c r="D5" s="108"/>
      <c r="E5" s="5"/>
      <c r="F5" s="9"/>
      <c r="G5" s="9"/>
      <c r="H5" s="9"/>
      <c r="I5" s="9"/>
    </row>
    <row r="6" spans="2:9" s="98" customFormat="1" ht="34.5" customHeight="1" thickBot="1">
      <c r="B6" s="128" t="s">
        <v>118</v>
      </c>
      <c r="C6" s="128"/>
      <c r="D6" s="10"/>
      <c r="E6" s="11"/>
      <c r="F6" s="11"/>
      <c r="G6" s="11"/>
      <c r="H6" s="11"/>
      <c r="I6" s="11"/>
    </row>
    <row r="7" spans="1:5" ht="45.75" customHeight="1" thickBot="1">
      <c r="A7" s="12" t="s">
        <v>1</v>
      </c>
      <c r="B7" s="14" t="s">
        <v>2</v>
      </c>
      <c r="C7" s="79" t="s">
        <v>3</v>
      </c>
      <c r="D7" s="80" t="s">
        <v>4</v>
      </c>
      <c r="E7" s="80" t="s">
        <v>5</v>
      </c>
    </row>
    <row r="8" spans="1:5" ht="19.5" thickBot="1">
      <c r="A8" s="129"/>
      <c r="B8" s="130"/>
      <c r="C8" s="130"/>
      <c r="D8" s="130"/>
      <c r="E8" s="131"/>
    </row>
    <row r="9" spans="1:5" ht="15.75">
      <c r="A9" s="66">
        <v>1</v>
      </c>
      <c r="B9" s="34" t="s">
        <v>6</v>
      </c>
      <c r="C9" s="36"/>
      <c r="D9" s="159">
        <f>'BILL NO.1 '!H22</f>
        <v>0</v>
      </c>
      <c r="E9" s="62"/>
    </row>
    <row r="10" spans="1:5" ht="15.75">
      <c r="A10" s="73">
        <v>2</v>
      </c>
      <c r="B10" s="40" t="s">
        <v>7</v>
      </c>
      <c r="C10" s="28"/>
      <c r="D10" s="160">
        <f>'BILL NO 2'!H25</f>
        <v>0</v>
      </c>
      <c r="E10" s="63"/>
    </row>
    <row r="11" spans="1:5" ht="15.75">
      <c r="A11" s="73">
        <v>3</v>
      </c>
      <c r="B11" s="40" t="s">
        <v>8</v>
      </c>
      <c r="C11" s="28"/>
      <c r="D11" s="160">
        <f>'BILL NO 3'!H44</f>
        <v>0</v>
      </c>
      <c r="E11" s="63"/>
    </row>
    <row r="12" spans="1:5" ht="16.5" thickBot="1">
      <c r="A12" s="81">
        <v>4</v>
      </c>
      <c r="B12" s="45" t="s">
        <v>9</v>
      </c>
      <c r="C12" s="44"/>
      <c r="D12" s="161">
        <f>'BILL NO 4'!H24</f>
        <v>0</v>
      </c>
      <c r="E12" s="64"/>
    </row>
    <row r="13" spans="1:5" ht="16.5" thickBot="1">
      <c r="A13" s="155" t="s">
        <v>10</v>
      </c>
      <c r="B13" s="156"/>
      <c r="C13" s="157"/>
      <c r="D13" s="162">
        <f>SUM(D9:D12)</f>
        <v>0</v>
      </c>
      <c r="E13" s="158"/>
    </row>
    <row r="14" spans="2:5" ht="15.75">
      <c r="B14" s="75"/>
      <c r="C14" s="82"/>
      <c r="D14" s="82"/>
      <c r="E14" s="82"/>
    </row>
    <row r="16" ht="15.75">
      <c r="A16" s="3" t="s">
        <v>11</v>
      </c>
    </row>
    <row r="18" ht="15.75">
      <c r="A18" s="3" t="s">
        <v>12</v>
      </c>
    </row>
  </sheetData>
  <sheetProtection selectLockedCells="1" selectUnlockedCells="1"/>
  <mergeCells count="6">
    <mergeCell ref="B2:H2"/>
    <mergeCell ref="A3:E3"/>
    <mergeCell ref="B5:C5"/>
    <mergeCell ref="B6:C6"/>
    <mergeCell ref="A8:E8"/>
    <mergeCell ref="A13:C13"/>
  </mergeCells>
  <printOptions horizontalCentered="1"/>
  <pageMargins left="0.25" right="0.25" top="0.5" bottom="0.75" header="0.5" footer="0.5"/>
  <pageSetup fitToHeight="0" fitToWidth="1" horizontalDpi="600" verticalDpi="600" orientation="landscape" paperSize="9" scale="94" r:id="rId1"/>
  <headerFooter alignWithMargins="0">
    <oddFooter>&amp;RPage &amp;P of &amp;N</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P23"/>
  <sheetViews>
    <sheetView view="pageBreakPreview" zoomScale="70" zoomScaleSheetLayoutView="70" workbookViewId="0" topLeftCell="A16">
      <selection activeCell="B22" sqref="B22:G22"/>
    </sheetView>
  </sheetViews>
  <sheetFormatPr defaultColWidth="9.00390625" defaultRowHeight="15.75"/>
  <cols>
    <col min="1" max="1" width="9.00390625" style="3" customWidth="1"/>
    <col min="2" max="2" width="14.875" style="4" customWidth="1"/>
    <col min="3" max="3" width="61.00390625" style="3" customWidth="1"/>
    <col min="4" max="4" width="11.25390625" style="3" customWidth="1"/>
    <col min="5" max="5" width="11.25390625" style="5" customWidth="1"/>
    <col min="6" max="6" width="12.50390625" style="5" customWidth="1"/>
    <col min="7" max="7" width="35.25390625" style="5" customWidth="1"/>
    <col min="8" max="9" width="17.875" style="5" customWidth="1"/>
    <col min="10" max="16384" width="9.00390625" style="3" customWidth="1"/>
  </cols>
  <sheetData>
    <row r="1" spans="2:8" s="98" customFormat="1" ht="16.5" customHeight="1">
      <c r="B1" s="126"/>
      <c r="C1" s="126"/>
      <c r="D1" s="126"/>
      <c r="E1" s="126"/>
      <c r="F1" s="126"/>
      <c r="G1" s="126"/>
      <c r="H1" s="126"/>
    </row>
    <row r="2" spans="2:8" s="98" customFormat="1" ht="34.5" customHeight="1">
      <c r="B2" s="126" t="s">
        <v>13</v>
      </c>
      <c r="C2" s="126"/>
      <c r="D2" s="126"/>
      <c r="E2" s="126"/>
      <c r="F2" s="126"/>
      <c r="G2" s="126"/>
      <c r="H2" s="126"/>
    </row>
    <row r="3" spans="2:9" s="98" customFormat="1" ht="9" customHeight="1">
      <c r="B3" s="6"/>
      <c r="C3" s="6"/>
      <c r="D3" s="6"/>
      <c r="E3" s="7"/>
      <c r="F3" s="7"/>
      <c r="G3" s="7"/>
      <c r="H3" s="7"/>
      <c r="I3" s="7"/>
    </row>
    <row r="4" spans="2:9" s="98" customFormat="1" ht="34.5" customHeight="1">
      <c r="B4" s="108" t="s">
        <v>115</v>
      </c>
      <c r="C4" s="127" t="s">
        <v>117</v>
      </c>
      <c r="D4" s="127"/>
      <c r="E4" s="127"/>
      <c r="F4" s="127"/>
      <c r="G4" s="9"/>
      <c r="H4" s="9"/>
      <c r="I4" s="9"/>
    </row>
    <row r="5" spans="2:9" s="98" customFormat="1" ht="34.5" customHeight="1">
      <c r="B5" s="108" t="s">
        <v>0</v>
      </c>
      <c r="C5" s="127" t="s">
        <v>119</v>
      </c>
      <c r="D5" s="127"/>
      <c r="E5" s="127"/>
      <c r="F5" s="127"/>
      <c r="G5" s="11"/>
      <c r="H5" s="11"/>
      <c r="I5" s="11"/>
    </row>
    <row r="6" spans="1:16" s="98" customFormat="1" ht="30" customHeight="1" thickBot="1">
      <c r="A6" s="135"/>
      <c r="B6" s="135"/>
      <c r="C6" s="135"/>
      <c r="D6" s="135"/>
      <c r="E6" s="135"/>
      <c r="F6" s="135"/>
      <c r="G6" s="135"/>
      <c r="H6" s="135"/>
      <c r="I6" s="135"/>
      <c r="K6" s="31"/>
      <c r="L6" s="31"/>
      <c r="M6" s="31"/>
      <c r="N6" s="31"/>
      <c r="O6" s="31"/>
      <c r="P6" s="31"/>
    </row>
    <row r="7" spans="1:16" ht="30" customHeight="1" thickBot="1">
      <c r="A7" s="136" t="s">
        <v>94</v>
      </c>
      <c r="B7" s="136"/>
      <c r="C7" s="136"/>
      <c r="D7" s="136"/>
      <c r="E7" s="136"/>
      <c r="F7" s="136"/>
      <c r="G7" s="136"/>
      <c r="H7" s="136"/>
      <c r="I7" s="136"/>
      <c r="K7" s="31"/>
      <c r="L7" s="31"/>
      <c r="M7" s="31"/>
      <c r="N7" s="31"/>
      <c r="O7" s="31"/>
      <c r="P7" s="31"/>
    </row>
    <row r="8" spans="1:9" ht="39" customHeight="1">
      <c r="A8" s="94" t="s">
        <v>14</v>
      </c>
      <c r="B8" s="34" t="s">
        <v>15</v>
      </c>
      <c r="C8" s="95" t="s">
        <v>16</v>
      </c>
      <c r="D8" s="95" t="s">
        <v>17</v>
      </c>
      <c r="E8" s="96" t="s">
        <v>18</v>
      </c>
      <c r="F8" s="96" t="s">
        <v>19</v>
      </c>
      <c r="G8" s="96" t="s">
        <v>20</v>
      </c>
      <c r="H8" s="96" t="s">
        <v>21</v>
      </c>
      <c r="I8" s="97" t="s">
        <v>5</v>
      </c>
    </row>
    <row r="9" spans="1:9" ht="18.75">
      <c r="A9" s="132" t="s">
        <v>22</v>
      </c>
      <c r="B9" s="133"/>
      <c r="C9" s="133"/>
      <c r="D9" s="133"/>
      <c r="E9" s="133"/>
      <c r="F9" s="133"/>
      <c r="G9" s="133"/>
      <c r="H9" s="133"/>
      <c r="I9" s="134"/>
    </row>
    <row r="10" spans="1:9" ht="15.75">
      <c r="A10" s="99">
        <v>1</v>
      </c>
      <c r="B10" s="115" t="s">
        <v>120</v>
      </c>
      <c r="C10" s="40" t="s">
        <v>23</v>
      </c>
      <c r="D10" s="37"/>
      <c r="E10" s="28"/>
      <c r="F10" s="28"/>
      <c r="G10" s="28"/>
      <c r="H10" s="28">
        <f>IF(ISNUMBER(E10),E10*F10,"")</f>
      </c>
      <c r="I10" s="63"/>
    </row>
    <row r="11" spans="1:9" ht="270">
      <c r="A11" s="100"/>
      <c r="B11" s="55"/>
      <c r="C11" s="28" t="s">
        <v>95</v>
      </c>
      <c r="D11" s="37" t="s">
        <v>24</v>
      </c>
      <c r="E11" s="87">
        <v>1189.86</v>
      </c>
      <c r="F11" s="55">
        <v>0</v>
      </c>
      <c r="G11" s="28"/>
      <c r="H11" s="86">
        <f>F11*E11</f>
        <v>0</v>
      </c>
      <c r="I11" s="63"/>
    </row>
    <row r="12" spans="1:9" ht="15.75">
      <c r="A12" s="99">
        <v>2</v>
      </c>
      <c r="B12" s="115" t="s">
        <v>121</v>
      </c>
      <c r="C12" s="40" t="s">
        <v>25</v>
      </c>
      <c r="D12" s="37"/>
      <c r="E12" s="28"/>
      <c r="F12" s="28"/>
      <c r="G12" s="28"/>
      <c r="H12" s="55">
        <f>IF(ISNUMBER(E12),E12*F12,"")</f>
      </c>
      <c r="I12" s="63"/>
    </row>
    <row r="13" spans="1:9" ht="165">
      <c r="A13" s="100"/>
      <c r="B13" s="55"/>
      <c r="C13" s="57" t="s">
        <v>26</v>
      </c>
      <c r="D13" s="37" t="s">
        <v>24</v>
      </c>
      <c r="E13" s="28">
        <v>9000</v>
      </c>
      <c r="F13" s="28">
        <v>0</v>
      </c>
      <c r="G13" s="28"/>
      <c r="H13" s="55">
        <f>F13*E13</f>
        <v>0</v>
      </c>
      <c r="I13" s="63"/>
    </row>
    <row r="14" spans="1:9" s="72" customFormat="1" ht="15.75">
      <c r="A14" s="99">
        <v>3</v>
      </c>
      <c r="B14" s="115" t="s">
        <v>122</v>
      </c>
      <c r="C14" s="40" t="s">
        <v>27</v>
      </c>
      <c r="D14" s="37"/>
      <c r="E14" s="28"/>
      <c r="F14" s="28"/>
      <c r="G14" s="28"/>
      <c r="H14" s="55"/>
      <c r="I14" s="63"/>
    </row>
    <row r="15" spans="1:9" ht="165">
      <c r="A15" s="100"/>
      <c r="B15" s="55"/>
      <c r="C15" s="28" t="s">
        <v>96</v>
      </c>
      <c r="D15" s="37" t="s">
        <v>28</v>
      </c>
      <c r="E15" s="87">
        <v>1189.86</v>
      </c>
      <c r="F15" s="28">
        <v>0</v>
      </c>
      <c r="G15" s="28"/>
      <c r="H15" s="86">
        <f>F15*E15</f>
        <v>0</v>
      </c>
      <c r="I15" s="63"/>
    </row>
    <row r="16" spans="1:9" ht="15.75">
      <c r="A16" s="100">
        <v>4</v>
      </c>
      <c r="B16" s="115" t="s">
        <v>123</v>
      </c>
      <c r="C16" s="40" t="s">
        <v>29</v>
      </c>
      <c r="D16" s="37"/>
      <c r="E16" s="28"/>
      <c r="F16" s="28"/>
      <c r="G16" s="28"/>
      <c r="H16" s="55"/>
      <c r="I16" s="63"/>
    </row>
    <row r="17" spans="1:9" ht="150">
      <c r="A17" s="100"/>
      <c r="B17" s="55"/>
      <c r="C17" s="28" t="s">
        <v>30</v>
      </c>
      <c r="D17" s="37" t="s">
        <v>28</v>
      </c>
      <c r="E17" s="87">
        <v>112610.14</v>
      </c>
      <c r="F17" s="28">
        <v>0</v>
      </c>
      <c r="G17" s="28"/>
      <c r="H17" s="85">
        <f>F17*E17</f>
        <v>0</v>
      </c>
      <c r="I17" s="63"/>
    </row>
    <row r="18" spans="1:9" ht="15.75">
      <c r="A18" s="100">
        <v>5</v>
      </c>
      <c r="B18" s="115" t="s">
        <v>124</v>
      </c>
      <c r="C18" s="40" t="s">
        <v>31</v>
      </c>
      <c r="D18" s="37"/>
      <c r="E18" s="28"/>
      <c r="F18" s="28"/>
      <c r="G18" s="28"/>
      <c r="H18" s="55"/>
      <c r="I18" s="63"/>
    </row>
    <row r="19" spans="1:9" ht="105">
      <c r="A19" s="100"/>
      <c r="B19" s="55"/>
      <c r="C19" s="28" t="s">
        <v>32</v>
      </c>
      <c r="D19" s="37" t="s">
        <v>28</v>
      </c>
      <c r="E19" s="28">
        <v>9000</v>
      </c>
      <c r="F19" s="28">
        <v>0</v>
      </c>
      <c r="G19" s="28"/>
      <c r="H19" s="55">
        <f>E19*F19</f>
        <v>0</v>
      </c>
      <c r="I19" s="63"/>
    </row>
    <row r="20" spans="1:9" ht="15.75">
      <c r="A20" s="100">
        <v>6</v>
      </c>
      <c r="B20" s="115" t="s">
        <v>125</v>
      </c>
      <c r="C20" s="71" t="s">
        <v>33</v>
      </c>
      <c r="D20" s="37"/>
      <c r="E20" s="28"/>
      <c r="F20" s="28"/>
      <c r="G20" s="28"/>
      <c r="H20" s="55"/>
      <c r="I20" s="63"/>
    </row>
    <row r="21" spans="1:9" ht="30.75" thickBot="1">
      <c r="A21" s="101"/>
      <c r="B21" s="70"/>
      <c r="C21" s="44" t="s">
        <v>34</v>
      </c>
      <c r="D21" s="46" t="s">
        <v>35</v>
      </c>
      <c r="E21" s="44">
        <v>3000</v>
      </c>
      <c r="F21" s="44">
        <v>0</v>
      </c>
      <c r="G21" s="44"/>
      <c r="H21" s="83"/>
      <c r="I21" s="64"/>
    </row>
    <row r="22" spans="1:9" ht="24.75" customHeight="1" thickBot="1">
      <c r="A22" s="149"/>
      <c r="B22" s="150" t="s">
        <v>36</v>
      </c>
      <c r="C22" s="151"/>
      <c r="D22" s="151"/>
      <c r="E22" s="151"/>
      <c r="F22" s="151"/>
      <c r="G22" s="151"/>
      <c r="H22" s="152">
        <f>SUM(H10:H21)</f>
        <v>0</v>
      </c>
      <c r="I22" s="153"/>
    </row>
    <row r="23" spans="2:9" ht="15.75">
      <c r="B23" s="74"/>
      <c r="C23" s="75"/>
      <c r="D23" s="75"/>
      <c r="E23" s="76"/>
      <c r="F23" s="76"/>
      <c r="G23" s="76"/>
      <c r="H23" s="76"/>
      <c r="I23" s="76"/>
    </row>
  </sheetData>
  <sheetProtection selectLockedCells="1" selectUnlockedCells="1"/>
  <mergeCells count="8">
    <mergeCell ref="A9:I9"/>
    <mergeCell ref="B22:G22"/>
    <mergeCell ref="B1:H1"/>
    <mergeCell ref="B2:H2"/>
    <mergeCell ref="A6:I6"/>
    <mergeCell ref="C4:F4"/>
    <mergeCell ref="C5:F5"/>
    <mergeCell ref="A7:I7"/>
  </mergeCells>
  <printOptions horizontalCentered="1"/>
  <pageMargins left="0.25" right="0.25" top="0.5" bottom="0.75" header="0.5" footer="0.5"/>
  <pageSetup fitToHeight="0" fitToWidth="1" horizontalDpi="600" verticalDpi="600" orientation="landscape" paperSize="9" scale="70" r:id="rId1"/>
  <headerFooter alignWithMargins="0">
    <oddFooter>&amp;RPage &amp;P of &amp;N</oddFooter>
  </headerFooter>
</worksheet>
</file>

<file path=xl/worksheets/sheet3.xml><?xml version="1.0" encoding="utf-8"?>
<worksheet xmlns="http://schemas.openxmlformats.org/spreadsheetml/2006/main" xmlns:r="http://schemas.openxmlformats.org/officeDocument/2006/relationships">
  <sheetPr codeName="Sheet6">
    <pageSetUpPr fitToPage="1"/>
  </sheetPr>
  <dimension ref="A1:P25"/>
  <sheetViews>
    <sheetView view="pageBreakPreview" zoomScale="70" zoomScaleSheetLayoutView="70" workbookViewId="0" topLeftCell="A21">
      <selection activeCell="G30" sqref="G30"/>
    </sheetView>
  </sheetViews>
  <sheetFormatPr defaultColWidth="9.00390625" defaultRowHeight="15.75"/>
  <cols>
    <col min="1" max="1" width="9.00390625" style="3" customWidth="1"/>
    <col min="2" max="2" width="14.875" style="4" customWidth="1"/>
    <col min="3" max="3" width="61.00390625" style="3" customWidth="1"/>
    <col min="4" max="4" width="11.25390625" style="3" customWidth="1"/>
    <col min="5" max="5" width="11.25390625" style="5" customWidth="1"/>
    <col min="6" max="6" width="12.50390625" style="5" customWidth="1"/>
    <col min="7" max="7" width="35.25390625" style="5" customWidth="1"/>
    <col min="8" max="9" width="17.875" style="5" customWidth="1"/>
    <col min="10" max="16384" width="9.00390625" style="3" customWidth="1"/>
  </cols>
  <sheetData>
    <row r="1" spans="2:8" s="98" customFormat="1" ht="16.5" customHeight="1">
      <c r="B1" s="126"/>
      <c r="C1" s="126"/>
      <c r="D1" s="126"/>
      <c r="E1" s="126"/>
      <c r="F1" s="126"/>
      <c r="G1" s="126"/>
      <c r="H1" s="126"/>
    </row>
    <row r="2" spans="2:8" s="98" customFormat="1" ht="34.5" customHeight="1">
      <c r="B2" s="126" t="s">
        <v>13</v>
      </c>
      <c r="C2" s="126"/>
      <c r="D2" s="126"/>
      <c r="E2" s="126"/>
      <c r="F2" s="126"/>
      <c r="G2" s="126"/>
      <c r="H2" s="126"/>
    </row>
    <row r="3" spans="2:9" s="98" customFormat="1" ht="9" customHeight="1">
      <c r="B3" s="6"/>
      <c r="C3" s="6"/>
      <c r="D3" s="6"/>
      <c r="E3" s="7"/>
      <c r="F3" s="7"/>
      <c r="G3" s="7"/>
      <c r="H3" s="7"/>
      <c r="I3" s="7"/>
    </row>
    <row r="4" spans="2:9" s="98" customFormat="1" ht="34.5" customHeight="1">
      <c r="B4" s="108" t="s">
        <v>115</v>
      </c>
      <c r="C4" s="127" t="s">
        <v>117</v>
      </c>
      <c r="D4" s="127"/>
      <c r="E4" s="127"/>
      <c r="F4" s="127"/>
      <c r="G4" s="9"/>
      <c r="H4" s="9"/>
      <c r="I4" s="9"/>
    </row>
    <row r="5" spans="2:9" s="98" customFormat="1" ht="34.5" customHeight="1">
      <c r="B5" s="108" t="s">
        <v>0</v>
      </c>
      <c r="C5" s="127" t="s">
        <v>119</v>
      </c>
      <c r="D5" s="127"/>
      <c r="E5" s="127"/>
      <c r="F5" s="127"/>
      <c r="G5" s="11"/>
      <c r="H5" s="11"/>
      <c r="I5" s="11"/>
    </row>
    <row r="6" spans="1:16" s="98" customFormat="1" ht="30" customHeight="1" thickBot="1">
      <c r="A6" s="135"/>
      <c r="B6" s="135"/>
      <c r="C6" s="135"/>
      <c r="D6" s="135"/>
      <c r="E6" s="135"/>
      <c r="F6" s="135"/>
      <c r="G6" s="135"/>
      <c r="H6" s="135"/>
      <c r="I6" s="135"/>
      <c r="K6" s="31"/>
      <c r="L6" s="31"/>
      <c r="M6" s="31"/>
      <c r="N6" s="31"/>
      <c r="O6" s="31"/>
      <c r="P6" s="31"/>
    </row>
    <row r="7" spans="1:9" ht="39" customHeight="1" thickBot="1">
      <c r="A7" s="12" t="s">
        <v>14</v>
      </c>
      <c r="B7" s="13" t="s">
        <v>15</v>
      </c>
      <c r="C7" s="14" t="s">
        <v>16</v>
      </c>
      <c r="D7" s="15" t="s">
        <v>17</v>
      </c>
      <c r="E7" s="16" t="s">
        <v>18</v>
      </c>
      <c r="F7" s="16" t="s">
        <v>19</v>
      </c>
      <c r="G7" s="16" t="s">
        <v>20</v>
      </c>
      <c r="H7" s="17" t="s">
        <v>37</v>
      </c>
      <c r="I7" s="17" t="s">
        <v>5</v>
      </c>
    </row>
    <row r="8" spans="1:9" ht="19.5" thickBot="1">
      <c r="A8" s="129" t="s">
        <v>38</v>
      </c>
      <c r="B8" s="130"/>
      <c r="C8" s="130"/>
      <c r="D8" s="130"/>
      <c r="E8" s="130"/>
      <c r="F8" s="130"/>
      <c r="G8" s="130"/>
      <c r="H8" s="130"/>
      <c r="I8" s="131"/>
    </row>
    <row r="9" spans="1:9" ht="15.75">
      <c r="A9" s="102">
        <v>1</v>
      </c>
      <c r="B9" s="116" t="s">
        <v>126</v>
      </c>
      <c r="C9" s="34" t="s">
        <v>39</v>
      </c>
      <c r="D9" s="35"/>
      <c r="E9" s="36"/>
      <c r="F9" s="36"/>
      <c r="G9" s="36"/>
      <c r="H9" s="36">
        <f>IF(ISNUMBER(E9),E9*F9,"")</f>
      </c>
      <c r="I9" s="62"/>
    </row>
    <row r="10" spans="1:9" s="1" customFormat="1" ht="99.75" customHeight="1">
      <c r="A10" s="103"/>
      <c r="B10" s="117"/>
      <c r="C10" s="52" t="s">
        <v>97</v>
      </c>
      <c r="D10" s="67" t="s">
        <v>40</v>
      </c>
      <c r="E10" s="52">
        <v>100826.52</v>
      </c>
      <c r="F10" s="52">
        <v>0</v>
      </c>
      <c r="G10" s="68"/>
      <c r="H10" s="88">
        <f>F10*E10</f>
        <v>0</v>
      </c>
      <c r="I10" s="65"/>
    </row>
    <row r="11" spans="1:9" ht="15.75">
      <c r="A11" s="99">
        <v>2</v>
      </c>
      <c r="B11" s="115" t="s">
        <v>127</v>
      </c>
      <c r="C11" s="40" t="s">
        <v>41</v>
      </c>
      <c r="D11" s="37"/>
      <c r="E11" s="28"/>
      <c r="F11" s="28"/>
      <c r="G11" s="28"/>
      <c r="H11" s="69">
        <f aca="true" t="shared" si="0" ref="H11:H24">F11*E11</f>
        <v>0</v>
      </c>
      <c r="I11" s="63"/>
    </row>
    <row r="12" spans="1:9" ht="180">
      <c r="A12" s="100"/>
      <c r="B12" s="55"/>
      <c r="C12" s="57" t="s">
        <v>98</v>
      </c>
      <c r="D12" s="37" t="s">
        <v>40</v>
      </c>
      <c r="E12" s="28">
        <v>100826.52</v>
      </c>
      <c r="F12" s="28">
        <v>0</v>
      </c>
      <c r="G12" s="69"/>
      <c r="H12" s="90">
        <f t="shared" si="0"/>
        <v>0</v>
      </c>
      <c r="I12" s="63"/>
    </row>
    <row r="13" spans="1:9" s="2" customFormat="1" ht="15.75">
      <c r="A13" s="100">
        <v>3</v>
      </c>
      <c r="B13" s="115" t="s">
        <v>128</v>
      </c>
      <c r="C13" s="40" t="s">
        <v>42</v>
      </c>
      <c r="D13" s="37"/>
      <c r="E13" s="28"/>
      <c r="F13" s="28"/>
      <c r="G13" s="28"/>
      <c r="H13" s="69">
        <f t="shared" si="0"/>
        <v>0</v>
      </c>
      <c r="I13" s="63"/>
    </row>
    <row r="14" spans="1:9" s="1" customFormat="1" ht="165">
      <c r="A14" s="103"/>
      <c r="B14" s="50"/>
      <c r="C14" s="52" t="s">
        <v>99</v>
      </c>
      <c r="D14" s="67" t="s">
        <v>40</v>
      </c>
      <c r="E14" s="52">
        <v>95306.82</v>
      </c>
      <c r="F14" s="52">
        <v>0</v>
      </c>
      <c r="G14" s="68"/>
      <c r="H14" s="88">
        <f t="shared" si="0"/>
        <v>0</v>
      </c>
      <c r="I14" s="65"/>
    </row>
    <row r="15" spans="1:9" s="1" customFormat="1" ht="15.75">
      <c r="A15" s="103">
        <v>4</v>
      </c>
      <c r="B15" s="115" t="s">
        <v>130</v>
      </c>
      <c r="C15" s="93" t="s">
        <v>43</v>
      </c>
      <c r="D15" s="67"/>
      <c r="E15" s="52"/>
      <c r="F15" s="52"/>
      <c r="G15" s="52"/>
      <c r="H15" s="68">
        <f t="shared" si="0"/>
        <v>0</v>
      </c>
      <c r="I15" s="65"/>
    </row>
    <row r="16" spans="1:9" s="1" customFormat="1" ht="135">
      <c r="A16" s="103"/>
      <c r="B16" s="50"/>
      <c r="C16" s="52" t="s">
        <v>100</v>
      </c>
      <c r="D16" s="67" t="s">
        <v>40</v>
      </c>
      <c r="E16" s="52">
        <v>92730.96</v>
      </c>
      <c r="F16" s="52">
        <v>0</v>
      </c>
      <c r="G16" s="68"/>
      <c r="H16" s="88">
        <f t="shared" si="0"/>
        <v>0</v>
      </c>
      <c r="I16" s="65"/>
    </row>
    <row r="17" spans="1:9" ht="15.75">
      <c r="A17" s="100">
        <v>5</v>
      </c>
      <c r="B17" s="115" t="s">
        <v>129</v>
      </c>
      <c r="C17" s="40" t="s">
        <v>44</v>
      </c>
      <c r="D17" s="37"/>
      <c r="E17" s="28"/>
      <c r="F17" s="28"/>
      <c r="G17" s="28"/>
      <c r="H17" s="69">
        <f t="shared" si="0"/>
        <v>0</v>
      </c>
      <c r="I17" s="63"/>
    </row>
    <row r="18" spans="1:9" ht="63.75" customHeight="1">
      <c r="A18" s="100"/>
      <c r="B18" s="55"/>
      <c r="C18" s="57" t="s">
        <v>101</v>
      </c>
      <c r="D18" s="37" t="s">
        <v>40</v>
      </c>
      <c r="E18" s="28">
        <v>92730.96</v>
      </c>
      <c r="F18" s="28">
        <v>0</v>
      </c>
      <c r="G18" s="69"/>
      <c r="H18" s="89">
        <f t="shared" si="0"/>
        <v>0</v>
      </c>
      <c r="I18" s="63"/>
    </row>
    <row r="19" spans="1:9" ht="15.75">
      <c r="A19" s="100">
        <v>6</v>
      </c>
      <c r="B19" s="115" t="s">
        <v>131</v>
      </c>
      <c r="C19" s="71" t="s">
        <v>45</v>
      </c>
      <c r="D19" s="37"/>
      <c r="E19" s="28"/>
      <c r="F19" s="28"/>
      <c r="G19" s="28"/>
      <c r="H19" s="69">
        <f t="shared" si="0"/>
        <v>0</v>
      </c>
      <c r="I19" s="63"/>
    </row>
    <row r="20" spans="1:9" s="1" customFormat="1" ht="225">
      <c r="A20" s="103"/>
      <c r="B20" s="50"/>
      <c r="C20" s="52" t="s">
        <v>102</v>
      </c>
      <c r="D20" s="67" t="s">
        <v>40</v>
      </c>
      <c r="E20" s="52">
        <v>88315.2</v>
      </c>
      <c r="F20" s="52">
        <v>0</v>
      </c>
      <c r="G20" s="68"/>
      <c r="H20" s="68">
        <f t="shared" si="0"/>
        <v>0</v>
      </c>
      <c r="I20" s="65"/>
    </row>
    <row r="21" spans="1:9" ht="15.75">
      <c r="A21" s="100">
        <v>7</v>
      </c>
      <c r="B21" s="115" t="s">
        <v>132</v>
      </c>
      <c r="C21" s="71" t="s">
        <v>46</v>
      </c>
      <c r="D21" s="37"/>
      <c r="E21" s="28"/>
      <c r="F21" s="28"/>
      <c r="G21" s="28"/>
      <c r="H21" s="69">
        <f t="shared" si="0"/>
        <v>0</v>
      </c>
      <c r="I21" s="63"/>
    </row>
    <row r="22" spans="1:9" ht="60">
      <c r="A22" s="100"/>
      <c r="B22" s="55"/>
      <c r="C22" s="51" t="s">
        <v>103</v>
      </c>
      <c r="D22" s="67" t="s">
        <v>40</v>
      </c>
      <c r="E22" s="52">
        <v>88315.2</v>
      </c>
      <c r="F22" s="52">
        <v>0</v>
      </c>
      <c r="G22" s="68"/>
      <c r="H22" s="69">
        <f t="shared" si="0"/>
        <v>0</v>
      </c>
      <c r="I22" s="63"/>
    </row>
    <row r="23" spans="1:9" ht="71.25">
      <c r="A23" s="100">
        <v>8</v>
      </c>
      <c r="B23" s="115" t="s">
        <v>133</v>
      </c>
      <c r="C23" s="71" t="s">
        <v>47</v>
      </c>
      <c r="D23" s="37"/>
      <c r="E23" s="28"/>
      <c r="F23" s="28"/>
      <c r="G23" s="28"/>
      <c r="H23" s="69">
        <f t="shared" si="0"/>
        <v>0</v>
      </c>
      <c r="I23" s="63"/>
    </row>
    <row r="24" spans="1:9" s="1" customFormat="1" ht="195">
      <c r="A24" s="103"/>
      <c r="B24" s="50"/>
      <c r="C24" s="51" t="s">
        <v>93</v>
      </c>
      <c r="D24" s="67" t="s">
        <v>40</v>
      </c>
      <c r="E24" s="52">
        <v>88315.2</v>
      </c>
      <c r="F24" s="52">
        <v>0</v>
      </c>
      <c r="G24" s="52"/>
      <c r="H24" s="68">
        <f t="shared" si="0"/>
        <v>0</v>
      </c>
      <c r="I24" s="65"/>
    </row>
    <row r="25" spans="1:9" ht="24.75" customHeight="1" thickBot="1">
      <c r="A25" s="143"/>
      <c r="B25" s="144" t="s">
        <v>48</v>
      </c>
      <c r="C25" s="145"/>
      <c r="D25" s="145"/>
      <c r="E25" s="145"/>
      <c r="F25" s="145"/>
      <c r="G25" s="146"/>
      <c r="H25" s="147">
        <f>SUM(H10:H24)</f>
        <v>0</v>
      </c>
      <c r="I25" s="148"/>
    </row>
  </sheetData>
  <sheetProtection selectLockedCells="1" selectUnlockedCells="1"/>
  <mergeCells count="7">
    <mergeCell ref="A8:I8"/>
    <mergeCell ref="B25:G25"/>
    <mergeCell ref="C4:F4"/>
    <mergeCell ref="C5:F5"/>
    <mergeCell ref="B1:H1"/>
    <mergeCell ref="B2:H2"/>
    <mergeCell ref="A6:I6"/>
  </mergeCells>
  <printOptions horizontalCentered="1"/>
  <pageMargins left="0.25" right="0.25" top="0.5" bottom="0.75" header="0.5" footer="0.5"/>
  <pageSetup fitToHeight="0" fitToWidth="1" horizontalDpi="600" verticalDpi="600" orientation="landscape" paperSize="9" scale="70" r:id="rId1"/>
  <headerFooter alignWithMargins="0">
    <oddFooter>&amp;RPage &amp;P of &amp;N</oddFooter>
  </headerFooter>
  <rowBreaks count="3" manualBreakCount="3">
    <brk id="12" max="8" man="1"/>
    <brk id="18" max="8" man="1"/>
    <brk id="22" max="8" man="1"/>
  </rowBreaks>
</worksheet>
</file>

<file path=xl/worksheets/sheet4.xml><?xml version="1.0" encoding="utf-8"?>
<worksheet xmlns="http://schemas.openxmlformats.org/spreadsheetml/2006/main" xmlns:r="http://schemas.openxmlformats.org/officeDocument/2006/relationships">
  <sheetPr codeName="Sheet7">
    <pageSetUpPr fitToPage="1"/>
  </sheetPr>
  <dimension ref="A1:P44"/>
  <sheetViews>
    <sheetView view="pageBreakPreview" zoomScale="70" zoomScaleNormal="85" zoomScaleSheetLayoutView="70" workbookViewId="0" topLeftCell="A38">
      <selection activeCell="B46" sqref="B46"/>
    </sheetView>
  </sheetViews>
  <sheetFormatPr defaultColWidth="9.00390625" defaultRowHeight="15.75"/>
  <cols>
    <col min="1" max="1" width="9.00390625" style="98" customWidth="1"/>
    <col min="2" max="2" width="14.875" style="104" customWidth="1"/>
    <col min="3" max="3" width="61.00390625" style="98" customWidth="1"/>
    <col min="4" max="4" width="11.25390625" style="98" customWidth="1"/>
    <col min="5" max="5" width="11.25390625" style="5" customWidth="1"/>
    <col min="6" max="6" width="12.50390625" style="5" customWidth="1"/>
    <col min="7" max="7" width="35.25390625" style="5" customWidth="1"/>
    <col min="8" max="9" width="17.875" style="5" customWidth="1"/>
    <col min="10" max="16384" width="9.00390625" style="98" customWidth="1"/>
  </cols>
  <sheetData>
    <row r="1" spans="2:9" ht="16.5" customHeight="1">
      <c r="B1" s="126"/>
      <c r="C1" s="126"/>
      <c r="D1" s="126"/>
      <c r="E1" s="126"/>
      <c r="F1" s="126"/>
      <c r="G1" s="126"/>
      <c r="H1" s="126"/>
      <c r="I1" s="98"/>
    </row>
    <row r="2" spans="2:9" ht="34.5" customHeight="1">
      <c r="B2" s="126" t="s">
        <v>13</v>
      </c>
      <c r="C2" s="126"/>
      <c r="D2" s="126"/>
      <c r="E2" s="126"/>
      <c r="F2" s="126"/>
      <c r="G2" s="126"/>
      <c r="H2" s="126"/>
      <c r="I2" s="98"/>
    </row>
    <row r="3" spans="2:9" ht="9" customHeight="1">
      <c r="B3" s="6"/>
      <c r="C3" s="6"/>
      <c r="D3" s="6"/>
      <c r="E3" s="7"/>
      <c r="F3" s="7"/>
      <c r="G3" s="7"/>
      <c r="H3" s="7"/>
      <c r="I3" s="7"/>
    </row>
    <row r="4" spans="2:9" ht="34.5" customHeight="1">
      <c r="B4" s="108" t="s">
        <v>115</v>
      </c>
      <c r="C4" s="127" t="s">
        <v>117</v>
      </c>
      <c r="D4" s="127"/>
      <c r="E4" s="127"/>
      <c r="F4" s="127"/>
      <c r="G4" s="9"/>
      <c r="H4" s="9"/>
      <c r="I4" s="9"/>
    </row>
    <row r="5" spans="2:9" ht="34.5" customHeight="1">
      <c r="B5" s="108" t="s">
        <v>0</v>
      </c>
      <c r="C5" s="127" t="s">
        <v>119</v>
      </c>
      <c r="D5" s="127"/>
      <c r="E5" s="127"/>
      <c r="F5" s="127"/>
      <c r="G5" s="11"/>
      <c r="H5" s="11"/>
      <c r="I5" s="11"/>
    </row>
    <row r="6" spans="1:16" ht="30" customHeight="1" thickBot="1">
      <c r="A6" s="135"/>
      <c r="B6" s="135"/>
      <c r="C6" s="135"/>
      <c r="D6" s="135"/>
      <c r="E6" s="135"/>
      <c r="F6" s="135"/>
      <c r="G6" s="135"/>
      <c r="H6" s="135"/>
      <c r="I6" s="135"/>
      <c r="K6" s="31"/>
      <c r="L6" s="31"/>
      <c r="M6" s="31"/>
      <c r="N6" s="31"/>
      <c r="O6" s="31"/>
      <c r="P6" s="31"/>
    </row>
    <row r="7" spans="1:16" ht="30" customHeight="1" thickBot="1">
      <c r="A7" s="135"/>
      <c r="B7" s="135"/>
      <c r="C7" s="135"/>
      <c r="D7" s="135"/>
      <c r="E7" s="135"/>
      <c r="F7" s="135"/>
      <c r="G7" s="135"/>
      <c r="H7" s="135"/>
      <c r="I7" s="135"/>
      <c r="K7" s="31"/>
      <c r="L7" s="31"/>
      <c r="M7" s="31"/>
      <c r="N7" s="31"/>
      <c r="O7" s="31"/>
      <c r="P7" s="31"/>
    </row>
    <row r="8" spans="1:9" ht="39" customHeight="1">
      <c r="A8" s="12" t="s">
        <v>14</v>
      </c>
      <c r="B8" s="13" t="s">
        <v>15</v>
      </c>
      <c r="C8" s="14" t="s">
        <v>16</v>
      </c>
      <c r="D8" s="15" t="s">
        <v>17</v>
      </c>
      <c r="E8" s="16" t="s">
        <v>18</v>
      </c>
      <c r="F8" s="16" t="s">
        <v>49</v>
      </c>
      <c r="G8" s="16" t="s">
        <v>20</v>
      </c>
      <c r="H8" s="17" t="s">
        <v>37</v>
      </c>
      <c r="I8" s="17" t="s">
        <v>5</v>
      </c>
    </row>
    <row r="9" spans="1:9" ht="18.75">
      <c r="A9" s="137" t="s">
        <v>50</v>
      </c>
      <c r="B9" s="138"/>
      <c r="C9" s="138"/>
      <c r="D9" s="138"/>
      <c r="E9" s="138"/>
      <c r="F9" s="138"/>
      <c r="G9" s="138"/>
      <c r="H9" s="138"/>
      <c r="I9" s="139"/>
    </row>
    <row r="10" spans="1:9" ht="15.75">
      <c r="A10" s="100">
        <v>1</v>
      </c>
      <c r="B10" s="118" t="s">
        <v>134</v>
      </c>
      <c r="C10" s="34" t="s">
        <v>51</v>
      </c>
      <c r="D10" s="35"/>
      <c r="E10" s="36"/>
      <c r="F10" s="36"/>
      <c r="G10" s="36"/>
      <c r="H10" s="36">
        <f>IF(ISNUMBER(E10),E10*F10,"")</f>
      </c>
      <c r="I10" s="62"/>
    </row>
    <row r="11" spans="1:9" ht="90">
      <c r="A11" s="100"/>
      <c r="B11" s="118"/>
      <c r="C11" s="28" t="s">
        <v>104</v>
      </c>
      <c r="D11" s="37" t="s">
        <v>28</v>
      </c>
      <c r="E11" s="38">
        <v>130</v>
      </c>
      <c r="F11" s="55">
        <v>0</v>
      </c>
      <c r="G11" s="28"/>
      <c r="H11" s="28">
        <f>F11*E11</f>
        <v>0</v>
      </c>
      <c r="I11" s="63"/>
    </row>
    <row r="12" spans="1:9" ht="15.75">
      <c r="A12" s="101">
        <v>2</v>
      </c>
      <c r="B12" s="119" t="s">
        <v>135</v>
      </c>
      <c r="C12" s="40" t="s">
        <v>52</v>
      </c>
      <c r="D12" s="37"/>
      <c r="E12" s="28"/>
      <c r="F12" s="55"/>
      <c r="G12" s="28"/>
      <c r="H12" s="28">
        <f aca="true" t="shared" si="0" ref="H12:H43">F12*E12</f>
        <v>0</v>
      </c>
      <c r="I12" s="63"/>
    </row>
    <row r="13" spans="1:9" ht="90">
      <c r="A13" s="101"/>
      <c r="B13" s="119"/>
      <c r="C13" s="41" t="s">
        <v>105</v>
      </c>
      <c r="D13" s="42" t="s">
        <v>28</v>
      </c>
      <c r="E13" s="43">
        <v>48.75</v>
      </c>
      <c r="F13" s="39">
        <v>0</v>
      </c>
      <c r="G13" s="28"/>
      <c r="H13" s="91">
        <f t="shared" si="0"/>
        <v>0</v>
      </c>
      <c r="I13" s="64"/>
    </row>
    <row r="14" spans="1:9" ht="15.75">
      <c r="A14" s="101">
        <v>3</v>
      </c>
      <c r="B14" s="119" t="s">
        <v>136</v>
      </c>
      <c r="C14" s="45" t="s">
        <v>53</v>
      </c>
      <c r="D14" s="46"/>
      <c r="E14" s="39"/>
      <c r="F14" s="39"/>
      <c r="G14" s="44"/>
      <c r="H14" s="28">
        <f t="shared" si="0"/>
        <v>0</v>
      </c>
      <c r="I14" s="64"/>
    </row>
    <row r="15" spans="1:9" ht="90">
      <c r="A15" s="101"/>
      <c r="B15" s="119"/>
      <c r="C15" s="41" t="s">
        <v>106</v>
      </c>
      <c r="D15" s="42" t="s">
        <v>28</v>
      </c>
      <c r="E15" s="43">
        <v>130</v>
      </c>
      <c r="F15" s="47">
        <v>0</v>
      </c>
      <c r="G15" s="28"/>
      <c r="H15" s="28">
        <f t="shared" si="0"/>
        <v>0</v>
      </c>
      <c r="I15" s="64"/>
    </row>
    <row r="16" spans="1:9" ht="15.75">
      <c r="A16" s="101">
        <v>4</v>
      </c>
      <c r="B16" s="119" t="s">
        <v>137</v>
      </c>
      <c r="C16" s="45" t="s">
        <v>54</v>
      </c>
      <c r="D16" s="46"/>
      <c r="E16" s="39"/>
      <c r="F16" s="39"/>
      <c r="G16" s="44"/>
      <c r="H16" s="28">
        <f t="shared" si="0"/>
        <v>0</v>
      </c>
      <c r="I16" s="64"/>
    </row>
    <row r="17" spans="1:9" ht="94.5">
      <c r="A17" s="100"/>
      <c r="B17" s="120"/>
      <c r="C17" s="29" t="s">
        <v>107</v>
      </c>
      <c r="D17" s="30"/>
      <c r="E17" s="47">
        <v>78</v>
      </c>
      <c r="F17" s="47">
        <v>0</v>
      </c>
      <c r="G17" s="28"/>
      <c r="H17" s="28">
        <f t="shared" si="0"/>
        <v>0</v>
      </c>
      <c r="I17" s="32"/>
    </row>
    <row r="18" spans="1:9" ht="15.75">
      <c r="A18" s="101">
        <v>5</v>
      </c>
      <c r="B18" s="119" t="s">
        <v>138</v>
      </c>
      <c r="C18" s="45" t="s">
        <v>55</v>
      </c>
      <c r="D18" s="46"/>
      <c r="E18" s="39"/>
      <c r="F18" s="39"/>
      <c r="G18" s="44"/>
      <c r="H18" s="28">
        <f t="shared" si="0"/>
        <v>0</v>
      </c>
      <c r="I18" s="64"/>
    </row>
    <row r="19" spans="1:9" ht="75">
      <c r="A19" s="101"/>
      <c r="B19" s="119"/>
      <c r="C19" s="41" t="s">
        <v>108</v>
      </c>
      <c r="D19" s="46" t="s">
        <v>28</v>
      </c>
      <c r="E19" s="48">
        <v>0.72</v>
      </c>
      <c r="F19" s="39">
        <v>0</v>
      </c>
      <c r="G19" s="28"/>
      <c r="H19" s="28">
        <f t="shared" si="0"/>
        <v>0</v>
      </c>
      <c r="I19" s="64"/>
    </row>
    <row r="20" spans="1:9" ht="15.75">
      <c r="A20" s="100">
        <v>6</v>
      </c>
      <c r="B20" s="120" t="s">
        <v>139</v>
      </c>
      <c r="C20" s="49" t="s">
        <v>56</v>
      </c>
      <c r="D20" s="30"/>
      <c r="E20" s="30"/>
      <c r="F20" s="55"/>
      <c r="G20" s="28"/>
      <c r="H20" s="28">
        <f t="shared" si="0"/>
        <v>0</v>
      </c>
      <c r="I20" s="63"/>
    </row>
    <row r="21" spans="1:9" s="8" customFormat="1" ht="150">
      <c r="A21" s="103"/>
      <c r="B21" s="121"/>
      <c r="C21" s="51" t="s">
        <v>109</v>
      </c>
      <c r="D21" s="21" t="s">
        <v>28</v>
      </c>
      <c r="E21" s="19">
        <v>14.4</v>
      </c>
      <c r="F21" s="50">
        <v>0</v>
      </c>
      <c r="G21" s="52"/>
      <c r="H21" s="52">
        <f t="shared" si="0"/>
        <v>0</v>
      </c>
      <c r="I21" s="65"/>
    </row>
    <row r="22" spans="1:9" s="8" customFormat="1" ht="15.75">
      <c r="A22" s="103">
        <v>7</v>
      </c>
      <c r="B22" s="121" t="s">
        <v>140</v>
      </c>
      <c r="C22" s="53" t="s">
        <v>57</v>
      </c>
      <c r="D22" s="21"/>
      <c r="E22" s="19"/>
      <c r="F22" s="50"/>
      <c r="G22" s="52"/>
      <c r="H22" s="52">
        <f t="shared" si="0"/>
        <v>0</v>
      </c>
      <c r="I22" s="65"/>
    </row>
    <row r="23" spans="1:9" s="8" customFormat="1" ht="150">
      <c r="A23" s="103"/>
      <c r="B23" s="121"/>
      <c r="C23" s="51" t="s">
        <v>110</v>
      </c>
      <c r="D23" s="21" t="s">
        <v>28</v>
      </c>
      <c r="E23" s="19">
        <v>27</v>
      </c>
      <c r="F23" s="50">
        <v>0</v>
      </c>
      <c r="G23" s="52"/>
      <c r="H23" s="52">
        <f t="shared" si="0"/>
        <v>0</v>
      </c>
      <c r="I23" s="65"/>
    </row>
    <row r="24" spans="1:9" s="8" customFormat="1" ht="15.75">
      <c r="A24" s="103">
        <v>8</v>
      </c>
      <c r="B24" s="121" t="s">
        <v>141</v>
      </c>
      <c r="C24" s="53" t="s">
        <v>58</v>
      </c>
      <c r="D24" s="21"/>
      <c r="E24" s="19"/>
      <c r="F24" s="50"/>
      <c r="G24" s="52"/>
      <c r="H24" s="52">
        <f t="shared" si="0"/>
        <v>0</v>
      </c>
      <c r="I24" s="65"/>
    </row>
    <row r="25" spans="1:9" s="8" customFormat="1" ht="150">
      <c r="A25" s="103"/>
      <c r="B25" s="121"/>
      <c r="C25" s="51" t="s">
        <v>111</v>
      </c>
      <c r="D25" s="21" t="s">
        <v>28</v>
      </c>
      <c r="E25" s="54">
        <v>21.24</v>
      </c>
      <c r="F25" s="50">
        <v>0</v>
      </c>
      <c r="G25" s="52"/>
      <c r="H25" s="92">
        <f>F25*E25</f>
        <v>0</v>
      </c>
      <c r="I25" s="65"/>
    </row>
    <row r="26" spans="1:9" ht="15.75">
      <c r="A26" s="100">
        <v>9</v>
      </c>
      <c r="B26" s="115" t="s">
        <v>142</v>
      </c>
      <c r="C26" s="56" t="s">
        <v>59</v>
      </c>
      <c r="D26" s="58"/>
      <c r="E26" s="19"/>
      <c r="F26" s="55"/>
      <c r="G26" s="28"/>
      <c r="H26" s="28">
        <f t="shared" si="0"/>
        <v>0</v>
      </c>
      <c r="I26" s="63"/>
    </row>
    <row r="27" spans="1:9" ht="120">
      <c r="A27" s="100"/>
      <c r="B27" s="115"/>
      <c r="C27" s="57" t="s">
        <v>112</v>
      </c>
      <c r="D27" s="58" t="s">
        <v>60</v>
      </c>
      <c r="E27" s="59">
        <v>6.58</v>
      </c>
      <c r="F27" s="84">
        <v>0</v>
      </c>
      <c r="G27" s="28"/>
      <c r="H27" s="28">
        <f t="shared" si="0"/>
        <v>0</v>
      </c>
      <c r="I27" s="63"/>
    </row>
    <row r="28" spans="1:9" ht="15.75">
      <c r="A28" s="100">
        <v>10</v>
      </c>
      <c r="B28" s="115" t="s">
        <v>143</v>
      </c>
      <c r="C28" s="56" t="s">
        <v>61</v>
      </c>
      <c r="D28" s="30"/>
      <c r="E28" s="19"/>
      <c r="F28" s="84"/>
      <c r="G28" s="28"/>
      <c r="H28" s="28">
        <f t="shared" si="0"/>
        <v>0</v>
      </c>
      <c r="I28" s="63"/>
    </row>
    <row r="29" spans="1:9" ht="120">
      <c r="A29" s="100"/>
      <c r="B29" s="115"/>
      <c r="C29" s="57" t="s">
        <v>113</v>
      </c>
      <c r="D29" s="58" t="s">
        <v>60</v>
      </c>
      <c r="E29" s="59">
        <v>10.854</v>
      </c>
      <c r="F29" s="84">
        <v>0</v>
      </c>
      <c r="G29" s="28"/>
      <c r="H29" s="91">
        <f t="shared" si="0"/>
        <v>0</v>
      </c>
      <c r="I29" s="63"/>
    </row>
    <row r="30" spans="1:9" ht="15.75">
      <c r="A30" s="100">
        <v>11</v>
      </c>
      <c r="B30" s="115" t="s">
        <v>144</v>
      </c>
      <c r="C30" s="56" t="s">
        <v>62</v>
      </c>
      <c r="D30" s="30"/>
      <c r="E30" s="19"/>
      <c r="F30" s="84"/>
      <c r="G30" s="28"/>
      <c r="H30" s="28">
        <f t="shared" si="0"/>
        <v>0</v>
      </c>
      <c r="I30" s="63"/>
    </row>
    <row r="31" spans="1:9" ht="105">
      <c r="A31" s="100"/>
      <c r="B31" s="115"/>
      <c r="C31" s="57" t="s">
        <v>114</v>
      </c>
      <c r="D31" s="58" t="s">
        <v>63</v>
      </c>
      <c r="E31" s="60">
        <v>8.795</v>
      </c>
      <c r="F31" s="84">
        <v>0</v>
      </c>
      <c r="G31" s="28"/>
      <c r="H31" s="91">
        <f t="shared" si="0"/>
        <v>0</v>
      </c>
      <c r="I31" s="63"/>
    </row>
    <row r="32" spans="1:9" ht="15.75">
      <c r="A32" s="100">
        <v>12</v>
      </c>
      <c r="B32" s="115" t="s">
        <v>145</v>
      </c>
      <c r="C32" s="56" t="s">
        <v>64</v>
      </c>
      <c r="D32" s="30"/>
      <c r="E32" s="19"/>
      <c r="F32" s="55"/>
      <c r="G32" s="28"/>
      <c r="H32" s="28">
        <f t="shared" si="0"/>
        <v>0</v>
      </c>
      <c r="I32" s="63"/>
    </row>
    <row r="33" spans="1:9" ht="150">
      <c r="A33" s="100"/>
      <c r="B33" s="115"/>
      <c r="C33" s="57" t="s">
        <v>65</v>
      </c>
      <c r="D33" s="58" t="s">
        <v>40</v>
      </c>
      <c r="E33" s="19">
        <v>260</v>
      </c>
      <c r="F33" s="47">
        <v>0</v>
      </c>
      <c r="G33" s="28"/>
      <c r="H33" s="28">
        <f t="shared" si="0"/>
        <v>0</v>
      </c>
      <c r="I33" s="63"/>
    </row>
    <row r="34" spans="1:9" ht="15.75">
      <c r="A34" s="100">
        <v>13</v>
      </c>
      <c r="B34" s="115" t="s">
        <v>146</v>
      </c>
      <c r="C34" s="56" t="s">
        <v>66</v>
      </c>
      <c r="D34" s="30"/>
      <c r="E34" s="19"/>
      <c r="F34" s="55"/>
      <c r="G34" s="28"/>
      <c r="H34" s="28">
        <f t="shared" si="0"/>
        <v>0</v>
      </c>
      <c r="I34" s="63"/>
    </row>
    <row r="35" spans="1:9" ht="150">
      <c r="A35" s="100"/>
      <c r="B35" s="115"/>
      <c r="C35" s="57" t="s">
        <v>67</v>
      </c>
      <c r="D35" s="58" t="s">
        <v>40</v>
      </c>
      <c r="E35" s="19">
        <v>39</v>
      </c>
      <c r="F35" s="47">
        <v>0</v>
      </c>
      <c r="G35" s="28"/>
      <c r="H35" s="28">
        <f t="shared" si="0"/>
        <v>0</v>
      </c>
      <c r="I35" s="63"/>
    </row>
    <row r="36" spans="1:9" ht="15.75">
      <c r="A36" s="100">
        <v>14</v>
      </c>
      <c r="B36" s="120" t="s">
        <v>147</v>
      </c>
      <c r="C36" s="61" t="s">
        <v>68</v>
      </c>
      <c r="D36" s="58"/>
      <c r="E36" s="19"/>
      <c r="F36" s="55"/>
      <c r="G36" s="28"/>
      <c r="H36" s="28">
        <f t="shared" si="0"/>
        <v>0</v>
      </c>
      <c r="I36" s="63"/>
    </row>
    <row r="37" spans="1:9" ht="135">
      <c r="A37" s="100"/>
      <c r="B37" s="115"/>
      <c r="C37" s="57" t="s">
        <v>69</v>
      </c>
      <c r="D37" s="58" t="s">
        <v>40</v>
      </c>
      <c r="E37" s="19">
        <v>520</v>
      </c>
      <c r="F37" s="47">
        <v>0</v>
      </c>
      <c r="G37" s="28"/>
      <c r="H37" s="28">
        <f t="shared" si="0"/>
        <v>0</v>
      </c>
      <c r="I37" s="63"/>
    </row>
    <row r="38" spans="1:9" ht="15.75">
      <c r="A38" s="100">
        <v>15</v>
      </c>
      <c r="B38" s="120" t="s">
        <v>148</v>
      </c>
      <c r="C38" s="61" t="s">
        <v>70</v>
      </c>
      <c r="D38" s="30"/>
      <c r="E38" s="19"/>
      <c r="F38" s="55"/>
      <c r="G38" s="28"/>
      <c r="H38" s="28">
        <f t="shared" si="0"/>
        <v>0</v>
      </c>
      <c r="I38" s="63"/>
    </row>
    <row r="39" spans="1:9" ht="150">
      <c r="A39" s="100"/>
      <c r="B39" s="115"/>
      <c r="C39" s="57" t="s">
        <v>65</v>
      </c>
      <c r="D39" s="58" t="s">
        <v>40</v>
      </c>
      <c r="E39" s="19">
        <v>234</v>
      </c>
      <c r="F39" s="47">
        <v>0</v>
      </c>
      <c r="G39" s="28"/>
      <c r="H39" s="28">
        <f t="shared" si="0"/>
        <v>0</v>
      </c>
      <c r="I39" s="63"/>
    </row>
    <row r="40" spans="1:9" ht="15.75">
      <c r="A40" s="100">
        <v>16</v>
      </c>
      <c r="B40" s="120" t="s">
        <v>149</v>
      </c>
      <c r="C40" s="18" t="s">
        <v>71</v>
      </c>
      <c r="D40" s="30"/>
      <c r="E40" s="19"/>
      <c r="F40" s="47"/>
      <c r="G40" s="19"/>
      <c r="H40" s="28">
        <f t="shared" si="0"/>
        <v>0</v>
      </c>
      <c r="I40" s="32"/>
    </row>
    <row r="41" spans="1:9" ht="157.5">
      <c r="A41" s="100"/>
      <c r="B41" s="120"/>
      <c r="C41" s="29" t="s">
        <v>72</v>
      </c>
      <c r="D41" s="30" t="s">
        <v>40</v>
      </c>
      <c r="E41" s="19">
        <v>1.44</v>
      </c>
      <c r="F41" s="47">
        <v>0</v>
      </c>
      <c r="G41" s="28"/>
      <c r="H41" s="87">
        <f t="shared" si="0"/>
        <v>0</v>
      </c>
      <c r="I41" s="32"/>
    </row>
    <row r="42" spans="1:9" ht="15.75">
      <c r="A42" s="100">
        <v>17</v>
      </c>
      <c r="B42" s="120" t="s">
        <v>150</v>
      </c>
      <c r="C42" s="18" t="s">
        <v>73</v>
      </c>
      <c r="D42" s="30"/>
      <c r="E42" s="19"/>
      <c r="F42" s="47"/>
      <c r="G42" s="19"/>
      <c r="H42" s="28">
        <f t="shared" si="0"/>
        <v>0</v>
      </c>
      <c r="I42" s="32"/>
    </row>
    <row r="43" spans="1:9" s="8" customFormat="1" ht="63">
      <c r="A43" s="103"/>
      <c r="B43" s="122"/>
      <c r="C43" s="20" t="s">
        <v>74</v>
      </c>
      <c r="D43" s="20" t="s">
        <v>75</v>
      </c>
      <c r="E43" s="19">
        <v>1</v>
      </c>
      <c r="F43" s="47">
        <v>0</v>
      </c>
      <c r="G43" s="19"/>
      <c r="H43" s="52">
        <f t="shared" si="0"/>
        <v>0</v>
      </c>
      <c r="I43" s="32"/>
    </row>
    <row r="44" spans="1:9" ht="24.75" customHeight="1">
      <c r="A44" s="149"/>
      <c r="B44" s="150" t="s">
        <v>76</v>
      </c>
      <c r="C44" s="151"/>
      <c r="D44" s="151"/>
      <c r="E44" s="151"/>
      <c r="F44" s="151"/>
      <c r="G44" s="151"/>
      <c r="H44" s="152">
        <f>SUM(H11:H43)</f>
        <v>0</v>
      </c>
      <c r="I44" s="153"/>
    </row>
  </sheetData>
  <sheetProtection selectLockedCells="1" selectUnlockedCells="1"/>
  <mergeCells count="8">
    <mergeCell ref="A7:I7"/>
    <mergeCell ref="A9:I9"/>
    <mergeCell ref="B44:G44"/>
    <mergeCell ref="B1:H1"/>
    <mergeCell ref="B2:H2"/>
    <mergeCell ref="A6:I6"/>
    <mergeCell ref="C4:F4"/>
    <mergeCell ref="C5:F5"/>
  </mergeCells>
  <printOptions horizontalCentered="1"/>
  <pageMargins left="0.25" right="0.25" top="0.5" bottom="0.75" header="0.5" footer="0.5"/>
  <pageSetup fitToHeight="0" fitToWidth="1" horizontalDpi="600" verticalDpi="600" orientation="landscape" paperSize="9" scale="70" r:id="rId1"/>
  <headerFooter alignWithMargins="0">
    <oddFooter>&amp;RPage &amp;P of &amp;N</oddFooter>
  </headerFooter>
  <rowBreaks count="6" manualBreakCount="6">
    <brk id="17" max="8" man="1"/>
    <brk id="23" max="8" man="1"/>
    <brk id="29" max="8" man="1"/>
    <brk id="35" max="8" man="1"/>
    <brk id="39" max="8" man="1"/>
    <brk id="45" max="8" man="1"/>
  </rowBreaks>
</worksheet>
</file>

<file path=xl/worksheets/sheet5.xml><?xml version="1.0" encoding="utf-8"?>
<worksheet xmlns="http://schemas.openxmlformats.org/spreadsheetml/2006/main" xmlns:r="http://schemas.openxmlformats.org/officeDocument/2006/relationships">
  <sheetPr codeName="Sheet4">
    <pageSetUpPr fitToPage="1"/>
  </sheetPr>
  <dimension ref="A1:P24"/>
  <sheetViews>
    <sheetView view="pageBreakPreview" zoomScale="70" zoomScaleSheetLayoutView="70" workbookViewId="0" topLeftCell="A14">
      <selection activeCell="A24" sqref="A24:I24"/>
    </sheetView>
  </sheetViews>
  <sheetFormatPr defaultColWidth="9.00390625" defaultRowHeight="15.75"/>
  <cols>
    <col min="1" max="1" width="9.00390625" style="98" customWidth="1"/>
    <col min="2" max="2" width="14.875" style="104" customWidth="1"/>
    <col min="3" max="3" width="61.00390625" style="98" customWidth="1"/>
    <col min="4" max="4" width="11.25390625" style="98" customWidth="1"/>
    <col min="5" max="5" width="11.25390625" style="5" customWidth="1"/>
    <col min="6" max="6" width="14.625" style="5" customWidth="1"/>
    <col min="7" max="7" width="35.25390625" style="5" customWidth="1"/>
    <col min="8" max="9" width="17.875" style="5" customWidth="1"/>
    <col min="10" max="16384" width="9.00390625" style="98" customWidth="1"/>
  </cols>
  <sheetData>
    <row r="1" spans="2:9" ht="16.5" customHeight="1">
      <c r="B1" s="126"/>
      <c r="C1" s="126"/>
      <c r="D1" s="126"/>
      <c r="E1" s="126"/>
      <c r="F1" s="126"/>
      <c r="G1" s="126"/>
      <c r="H1" s="126"/>
      <c r="I1" s="98"/>
    </row>
    <row r="2" spans="2:9" ht="34.5" customHeight="1">
      <c r="B2" s="126" t="s">
        <v>13</v>
      </c>
      <c r="C2" s="126"/>
      <c r="D2" s="126"/>
      <c r="E2" s="126"/>
      <c r="F2" s="126"/>
      <c r="G2" s="126"/>
      <c r="H2" s="126"/>
      <c r="I2" s="98"/>
    </row>
    <row r="3" spans="2:9" ht="9" customHeight="1">
      <c r="B3" s="6"/>
      <c r="C3" s="6"/>
      <c r="D3" s="6"/>
      <c r="E3" s="7"/>
      <c r="F3" s="7"/>
      <c r="G3" s="7"/>
      <c r="H3" s="7"/>
      <c r="I3" s="7"/>
    </row>
    <row r="4" spans="2:9" ht="34.5" customHeight="1">
      <c r="B4" s="108" t="s">
        <v>115</v>
      </c>
      <c r="C4" s="127" t="s">
        <v>117</v>
      </c>
      <c r="D4" s="127"/>
      <c r="E4" s="127"/>
      <c r="F4" s="127"/>
      <c r="G4" s="9"/>
      <c r="H4" s="9"/>
      <c r="I4" s="9"/>
    </row>
    <row r="5" spans="2:9" ht="34.5" customHeight="1">
      <c r="B5" s="108" t="s">
        <v>0</v>
      </c>
      <c r="C5" s="127" t="s">
        <v>119</v>
      </c>
      <c r="D5" s="127"/>
      <c r="E5" s="127"/>
      <c r="F5" s="127"/>
      <c r="G5" s="11"/>
      <c r="H5" s="11"/>
      <c r="I5" s="11"/>
    </row>
    <row r="6" spans="1:16" ht="30" customHeight="1" thickBot="1">
      <c r="A6" s="135"/>
      <c r="B6" s="135"/>
      <c r="C6" s="135"/>
      <c r="D6" s="135"/>
      <c r="E6" s="135"/>
      <c r="F6" s="135"/>
      <c r="G6" s="135"/>
      <c r="H6" s="135"/>
      <c r="I6" s="135"/>
      <c r="K6" s="31"/>
      <c r="L6" s="31"/>
      <c r="M6" s="31"/>
      <c r="N6" s="31"/>
      <c r="O6" s="31"/>
      <c r="P6" s="31"/>
    </row>
    <row r="7" spans="1:9" ht="39.75" customHeight="1">
      <c r="A7" s="12" t="s">
        <v>14</v>
      </c>
      <c r="B7" s="13" t="s">
        <v>15</v>
      </c>
      <c r="C7" s="14" t="s">
        <v>16</v>
      </c>
      <c r="D7" s="15" t="s">
        <v>17</v>
      </c>
      <c r="E7" s="16" t="s">
        <v>18</v>
      </c>
      <c r="F7" s="16" t="s">
        <v>19</v>
      </c>
      <c r="G7" s="16" t="s">
        <v>20</v>
      </c>
      <c r="H7" s="17" t="s">
        <v>21</v>
      </c>
      <c r="I7" s="17" t="s">
        <v>5</v>
      </c>
    </row>
    <row r="8" spans="1:9" ht="18.75">
      <c r="A8" s="137" t="s">
        <v>77</v>
      </c>
      <c r="B8" s="138"/>
      <c r="C8" s="138"/>
      <c r="D8" s="138"/>
      <c r="E8" s="138"/>
      <c r="F8" s="138"/>
      <c r="G8" s="138"/>
      <c r="H8" s="138"/>
      <c r="I8" s="139"/>
    </row>
    <row r="9" spans="1:9" ht="15.75">
      <c r="A9" s="100">
        <v>1</v>
      </c>
      <c r="B9" s="120" t="s">
        <v>125</v>
      </c>
      <c r="C9" s="18" t="s">
        <v>78</v>
      </c>
      <c r="D9" s="30"/>
      <c r="E9" s="19"/>
      <c r="F9" s="19"/>
      <c r="G9" s="19"/>
      <c r="H9" s="19"/>
      <c r="I9" s="32"/>
    </row>
    <row r="10" spans="1:9" s="8" customFormat="1" ht="63">
      <c r="A10" s="103"/>
      <c r="B10" s="122"/>
      <c r="C10" s="20" t="s">
        <v>79</v>
      </c>
      <c r="D10" s="21" t="s">
        <v>35</v>
      </c>
      <c r="E10" s="19">
        <v>18</v>
      </c>
      <c r="F10" s="19">
        <v>0</v>
      </c>
      <c r="G10" s="19"/>
      <c r="H10" s="19">
        <f>F10*E10</f>
        <v>0</v>
      </c>
      <c r="I10" s="32"/>
    </row>
    <row r="11" spans="1:9" ht="15.75">
      <c r="A11" s="100">
        <v>2</v>
      </c>
      <c r="B11" s="120" t="s">
        <v>151</v>
      </c>
      <c r="C11" s="18" t="s">
        <v>80</v>
      </c>
      <c r="D11" s="30"/>
      <c r="E11" s="19"/>
      <c r="F11" s="19"/>
      <c r="G11" s="19"/>
      <c r="H11" s="19"/>
      <c r="I11" s="32"/>
    </row>
    <row r="12" spans="1:9" s="8" customFormat="1" ht="94.5">
      <c r="A12" s="105"/>
      <c r="B12" s="123"/>
      <c r="C12" s="22" t="s">
        <v>81</v>
      </c>
      <c r="D12" s="23" t="s">
        <v>40</v>
      </c>
      <c r="E12" s="24">
        <v>3.43</v>
      </c>
      <c r="F12" s="24">
        <v>0</v>
      </c>
      <c r="G12" s="24"/>
      <c r="H12" s="24">
        <f>F12*E12</f>
        <v>0</v>
      </c>
      <c r="I12" s="33"/>
    </row>
    <row r="13" spans="1:9" s="106" customFormat="1" ht="15.75">
      <c r="A13" s="100">
        <v>3</v>
      </c>
      <c r="B13" s="120" t="s">
        <v>156</v>
      </c>
      <c r="C13" s="18" t="s">
        <v>82</v>
      </c>
      <c r="D13" s="58"/>
      <c r="E13" s="19"/>
      <c r="F13" s="19"/>
      <c r="G13" s="19"/>
      <c r="H13" s="19"/>
      <c r="I13" s="33"/>
    </row>
    <row r="14" spans="1:9" ht="110.25">
      <c r="A14" s="107"/>
      <c r="B14" s="124"/>
      <c r="C14" s="25" t="s">
        <v>83</v>
      </c>
      <c r="D14" s="26" t="s">
        <v>40</v>
      </c>
      <c r="E14" s="27">
        <v>21.6</v>
      </c>
      <c r="F14" s="27">
        <v>0</v>
      </c>
      <c r="G14" s="28"/>
      <c r="H14" s="27">
        <f>(F14*E14)</f>
        <v>0</v>
      </c>
      <c r="I14" s="32"/>
    </row>
    <row r="15" spans="1:9" ht="15.75">
      <c r="A15" s="100">
        <v>4</v>
      </c>
      <c r="B15" s="120" t="s">
        <v>155</v>
      </c>
      <c r="C15" s="18" t="s">
        <v>84</v>
      </c>
      <c r="D15" s="30"/>
      <c r="E15" s="19"/>
      <c r="F15" s="19"/>
      <c r="G15" s="19"/>
      <c r="H15" s="19"/>
      <c r="I15" s="32"/>
    </row>
    <row r="16" spans="1:9" ht="95.25" customHeight="1" thickBot="1">
      <c r="A16" s="101"/>
      <c r="B16" s="125"/>
      <c r="C16" s="109" t="s">
        <v>85</v>
      </c>
      <c r="D16" s="110" t="s">
        <v>86</v>
      </c>
      <c r="E16" s="24">
        <v>36</v>
      </c>
      <c r="F16" s="24">
        <v>0</v>
      </c>
      <c r="G16" s="44"/>
      <c r="H16" s="111">
        <f>(F16*E16)</f>
        <v>0</v>
      </c>
      <c r="I16" s="33"/>
    </row>
    <row r="17" spans="1:9" ht="16.5" thickBot="1">
      <c r="A17" s="140"/>
      <c r="B17" s="141"/>
      <c r="C17" s="141"/>
      <c r="D17" s="141"/>
      <c r="E17" s="141"/>
      <c r="F17" s="141"/>
      <c r="G17" s="141"/>
      <c r="H17" s="141"/>
      <c r="I17" s="142"/>
    </row>
    <row r="18" spans="1:9" ht="15.75">
      <c r="A18" s="107">
        <v>1</v>
      </c>
      <c r="B18" s="124" t="s">
        <v>152</v>
      </c>
      <c r="C18" s="112" t="s">
        <v>87</v>
      </c>
      <c r="D18" s="113"/>
      <c r="E18" s="27"/>
      <c r="F18" s="27"/>
      <c r="G18" s="27"/>
      <c r="H18" s="27"/>
      <c r="I18" s="114"/>
    </row>
    <row r="19" spans="1:9" ht="63">
      <c r="A19" s="100"/>
      <c r="B19" s="120"/>
      <c r="C19" s="29" t="s">
        <v>88</v>
      </c>
      <c r="D19" s="30" t="s">
        <v>40</v>
      </c>
      <c r="E19" s="19">
        <v>210</v>
      </c>
      <c r="F19" s="19">
        <v>0</v>
      </c>
      <c r="G19" s="28"/>
      <c r="H19" s="27">
        <f>(F19*E19)</f>
        <v>0</v>
      </c>
      <c r="I19" s="32"/>
    </row>
    <row r="20" spans="1:9" ht="15.75">
      <c r="A20" s="100">
        <v>2</v>
      </c>
      <c r="B20" s="120" t="s">
        <v>153</v>
      </c>
      <c r="C20" s="18" t="s">
        <v>89</v>
      </c>
      <c r="D20" s="30"/>
      <c r="E20" s="19"/>
      <c r="F20" s="19"/>
      <c r="G20" s="19"/>
      <c r="H20" s="19"/>
      <c r="I20" s="32"/>
    </row>
    <row r="21" spans="1:9" ht="63">
      <c r="A21" s="100"/>
      <c r="B21" s="120"/>
      <c r="C21" s="29" t="s">
        <v>88</v>
      </c>
      <c r="D21" s="30" t="s">
        <v>40</v>
      </c>
      <c r="E21" s="19">
        <v>280</v>
      </c>
      <c r="F21" s="19">
        <v>0</v>
      </c>
      <c r="G21" s="28"/>
      <c r="H21" s="27">
        <f>(F21*E21)</f>
        <v>0</v>
      </c>
      <c r="I21" s="32"/>
    </row>
    <row r="22" spans="1:9" ht="15.75">
      <c r="A22" s="100">
        <v>3</v>
      </c>
      <c r="B22" s="120" t="s">
        <v>154</v>
      </c>
      <c r="C22" s="18" t="s">
        <v>90</v>
      </c>
      <c r="D22" s="30"/>
      <c r="E22" s="19"/>
      <c r="F22" s="19"/>
      <c r="G22" s="19"/>
      <c r="H22" s="19"/>
      <c r="I22" s="32"/>
    </row>
    <row r="23" spans="1:9" s="8" customFormat="1" ht="47.25">
      <c r="A23" s="103"/>
      <c r="B23" s="21"/>
      <c r="C23" s="20" t="s">
        <v>91</v>
      </c>
      <c r="D23" s="20" t="s">
        <v>40</v>
      </c>
      <c r="E23" s="20">
        <v>18000</v>
      </c>
      <c r="F23" s="20">
        <v>0</v>
      </c>
      <c r="G23" s="19"/>
      <c r="H23" s="27">
        <f>(F23*E23)</f>
        <v>0</v>
      </c>
      <c r="I23" s="32"/>
    </row>
    <row r="24" spans="1:9" ht="24.75" customHeight="1">
      <c r="A24" s="149"/>
      <c r="B24" s="150" t="s">
        <v>92</v>
      </c>
      <c r="C24" s="151"/>
      <c r="D24" s="151"/>
      <c r="E24" s="151"/>
      <c r="F24" s="151"/>
      <c r="G24" s="151"/>
      <c r="H24" s="154">
        <f>SUM(H18:H23,H9:H16)</f>
        <v>0</v>
      </c>
      <c r="I24" s="153"/>
    </row>
  </sheetData>
  <sheetProtection selectLockedCells="1" selectUnlockedCells="1"/>
  <mergeCells count="8">
    <mergeCell ref="B1:H1"/>
    <mergeCell ref="B2:H2"/>
    <mergeCell ref="B24:G24"/>
    <mergeCell ref="A6:I6"/>
    <mergeCell ref="A8:I8"/>
    <mergeCell ref="A17:I17"/>
    <mergeCell ref="C4:F4"/>
    <mergeCell ref="C5:F5"/>
  </mergeCells>
  <printOptions horizontalCentered="1"/>
  <pageMargins left="0.25" right="0.25" top="0.5" bottom="0.75" header="0.5" footer="0.5"/>
  <pageSetup fitToHeight="0" fitToWidth="1" horizontalDpi="600" verticalDpi="600" orientation="landscape" paperSize="9" scale="68" r:id="rId1"/>
  <headerFooter alignWithMargins="0">
    <oddFooter>&amp;RPage &amp;P of &amp;N</oddFooter>
  </headerFooter>
  <rowBreaks count="1" manualBreakCount="1">
    <brk id="1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NUTH ROTHA 015 834912</dc:creator>
  <cp:keywords/>
  <dc:description/>
  <cp:lastModifiedBy>YUSUFZAI</cp:lastModifiedBy>
  <cp:lastPrinted>2024-05-30T11:34:11Z</cp:lastPrinted>
  <dcterms:created xsi:type="dcterms:W3CDTF">2001-06-28T02:57:20Z</dcterms:created>
  <dcterms:modified xsi:type="dcterms:W3CDTF">2024-05-31T08:01:24Z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F0966088618E41AB913FE6BD1AAC746A_12</vt:lpwstr>
  </property>
  <property fmtid="{D5CDD505-2E9C-101B-9397-08002B2CF9AE}" pid="3" name="KSOProductBuildVer">
    <vt:lpwstr>2052-12.1.0.16729</vt:lpwstr>
  </property>
</Properties>
</file>